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a.morais\Documents\alterações orçamentais\"/>
    </mc:Choice>
  </mc:AlternateContent>
  <bookViews>
    <workbookView xWindow="0" yWindow="0" windowWidth="28770" windowHeight="12300" activeTab="1"/>
  </bookViews>
  <sheets>
    <sheet name="Transf. Verba OF fevereiro" sheetId="1" r:id="rId1"/>
    <sheet name="Alteraç. Orçamentais PIP fev." sheetId="2" r:id="rId2"/>
  </sheets>
  <definedNames>
    <definedName name="_xlnm._FilterDatabase" localSheetId="1" hidden="1">'Alteraç. Orçamentais PIP fev.'!$A$5:$L$366</definedName>
    <definedName name="_xlnm._FilterDatabase" localSheetId="0" hidden="1">'Transf. Verba OF fevereiro'!$A$4:$F$242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6" i="2" l="1"/>
  <c r="H366" i="2" l="1"/>
  <c r="G360" i="2"/>
  <c r="F360" i="2"/>
  <c r="G357" i="2"/>
  <c r="F357" i="2"/>
  <c r="G353" i="2"/>
  <c r="F353" i="2"/>
  <c r="G339" i="2"/>
  <c r="F339" i="2"/>
  <c r="G303" i="2"/>
  <c r="F303" i="2"/>
  <c r="G292" i="2"/>
  <c r="F292" i="2"/>
  <c r="G284" i="2"/>
  <c r="F284" i="2"/>
  <c r="G281" i="2"/>
  <c r="F281" i="2"/>
  <c r="G273" i="2"/>
  <c r="F273" i="2"/>
  <c r="G263" i="2"/>
  <c r="F263" i="2"/>
  <c r="G254" i="2"/>
  <c r="F254" i="2"/>
  <c r="G226" i="2"/>
  <c r="F226" i="2"/>
  <c r="G218" i="2"/>
  <c r="F218" i="2"/>
  <c r="G215" i="2"/>
  <c r="F215" i="2"/>
  <c r="G209" i="2"/>
  <c r="F209" i="2"/>
  <c r="G206" i="2"/>
  <c r="F206" i="2"/>
  <c r="G202" i="2"/>
  <c r="F202" i="2"/>
  <c r="G196" i="2"/>
  <c r="F196" i="2"/>
  <c r="G193" i="2"/>
  <c r="F193" i="2"/>
  <c r="G188" i="2"/>
  <c r="F188" i="2"/>
  <c r="G184" i="2"/>
  <c r="F184" i="2"/>
  <c r="G181" i="2"/>
  <c r="F181" i="2"/>
  <c r="G170" i="2"/>
  <c r="F170" i="2"/>
  <c r="G167" i="2"/>
  <c r="F167" i="2"/>
  <c r="G161" i="2"/>
  <c r="F161" i="2"/>
  <c r="G158" i="2"/>
  <c r="F158" i="2"/>
  <c r="G155" i="2"/>
  <c r="F155" i="2"/>
  <c r="G145" i="2"/>
  <c r="F145" i="2"/>
  <c r="G141" i="2"/>
  <c r="F141" i="2"/>
  <c r="G137" i="2"/>
  <c r="F137" i="2"/>
  <c r="G133" i="2"/>
  <c r="F133" i="2"/>
  <c r="G126" i="2"/>
  <c r="F126" i="2"/>
  <c r="G116" i="2"/>
  <c r="F116" i="2"/>
  <c r="G108" i="2"/>
  <c r="F108" i="2"/>
  <c r="G105" i="2"/>
  <c r="F105" i="2"/>
  <c r="G100" i="2"/>
  <c r="F100" i="2"/>
  <c r="G97" i="2"/>
  <c r="F97" i="2"/>
  <c r="G92" i="2"/>
  <c r="F92" i="2"/>
  <c r="G89" i="2"/>
  <c r="F89" i="2"/>
  <c r="G82" i="2"/>
  <c r="F82" i="2"/>
  <c r="G78" i="2"/>
  <c r="F78" i="2"/>
  <c r="G75" i="2"/>
  <c r="F75" i="2"/>
  <c r="G61" i="2"/>
  <c r="F61" i="2"/>
  <c r="G57" i="2"/>
  <c r="F57" i="2"/>
  <c r="G51" i="2"/>
  <c r="F51" i="2"/>
  <c r="G38" i="2"/>
  <c r="F38" i="2"/>
  <c r="G30" i="2"/>
  <c r="F30" i="2"/>
  <c r="G16" i="2"/>
  <c r="F16" i="2"/>
  <c r="L366" i="2"/>
  <c r="K366" i="2"/>
  <c r="G366" i="2" l="1"/>
  <c r="J243" i="2"/>
  <c r="I243" i="2"/>
  <c r="J111" i="2"/>
  <c r="I111" i="2"/>
  <c r="J320" i="2" l="1"/>
  <c r="I320" i="2"/>
  <c r="J199" i="2"/>
  <c r="I199" i="2"/>
  <c r="J164" i="2"/>
  <c r="I164" i="2"/>
  <c r="J152" i="2"/>
  <c r="I152" i="2"/>
  <c r="F241" i="1"/>
  <c r="F242" i="1" s="1"/>
  <c r="E241" i="1"/>
  <c r="E242" i="1" s="1"/>
  <c r="F238" i="1"/>
  <c r="E238" i="1"/>
  <c r="F235" i="1"/>
  <c r="E235" i="1"/>
  <c r="F232" i="1"/>
  <c r="E232" i="1"/>
  <c r="F228" i="1"/>
  <c r="E228" i="1"/>
  <c r="F224" i="1"/>
  <c r="E224" i="1"/>
  <c r="F221" i="1"/>
  <c r="E221" i="1"/>
  <c r="F208" i="1"/>
  <c r="E208" i="1"/>
  <c r="F205" i="1"/>
  <c r="E205" i="1"/>
  <c r="F200" i="1"/>
  <c r="E200" i="1"/>
  <c r="F197" i="1"/>
  <c r="E197" i="1"/>
  <c r="F193" i="1"/>
  <c r="E193" i="1"/>
  <c r="F189" i="1"/>
  <c r="E189" i="1"/>
  <c r="F184" i="1"/>
  <c r="E184" i="1"/>
  <c r="F179" i="1"/>
  <c r="E179" i="1"/>
  <c r="F175" i="1"/>
  <c r="E175" i="1"/>
  <c r="F172" i="1"/>
  <c r="E172" i="1"/>
  <c r="F168" i="1"/>
  <c r="E168" i="1"/>
  <c r="F164" i="1"/>
  <c r="E164" i="1"/>
  <c r="F161" i="1"/>
  <c r="E161" i="1"/>
  <c r="F158" i="1"/>
  <c r="E158" i="1"/>
  <c r="F155" i="1"/>
  <c r="E155" i="1"/>
  <c r="F152" i="1"/>
  <c r="E152" i="1"/>
  <c r="F149" i="1"/>
  <c r="E149" i="1"/>
  <c r="F146" i="1"/>
  <c r="E146" i="1"/>
  <c r="F142" i="1"/>
  <c r="E142" i="1"/>
  <c r="F139" i="1"/>
  <c r="E139" i="1"/>
  <c r="F136" i="1"/>
  <c r="E136" i="1"/>
  <c r="F133" i="1"/>
  <c r="E133" i="1"/>
  <c r="F130" i="1"/>
  <c r="E130" i="1"/>
  <c r="E127" i="1"/>
  <c r="F127" i="1"/>
  <c r="F124" i="1"/>
  <c r="E124" i="1"/>
  <c r="F121" i="1"/>
  <c r="E121" i="1"/>
  <c r="F118" i="1"/>
  <c r="E118" i="1"/>
  <c r="F115" i="1"/>
  <c r="E115" i="1"/>
  <c r="F108" i="1"/>
  <c r="E108" i="1"/>
  <c r="F102" i="1"/>
  <c r="E102" i="1"/>
  <c r="F98" i="1"/>
  <c r="E98" i="1"/>
  <c r="F89" i="1"/>
  <c r="E89" i="1"/>
  <c r="F86" i="1"/>
  <c r="E86" i="1"/>
  <c r="F83" i="1"/>
  <c r="E83" i="1"/>
  <c r="F76" i="1"/>
  <c r="E76" i="1"/>
  <c r="F70" i="1"/>
  <c r="E70" i="1"/>
  <c r="F65" i="1"/>
  <c r="E65" i="1"/>
  <c r="F62" i="1"/>
  <c r="E62" i="1"/>
  <c r="F59" i="1"/>
  <c r="E59" i="1"/>
  <c r="F56" i="1"/>
  <c r="E56" i="1"/>
  <c r="F53" i="1"/>
  <c r="E53" i="1"/>
  <c r="F45" i="1"/>
  <c r="E45" i="1"/>
  <c r="F39" i="1"/>
  <c r="E39" i="1"/>
  <c r="F36" i="1"/>
  <c r="E36" i="1"/>
  <c r="F30" i="1"/>
  <c r="E30" i="1"/>
  <c r="F13" i="1"/>
  <c r="E13" i="1"/>
  <c r="I366" i="2" l="1"/>
  <c r="J366" i="2"/>
</calcChain>
</file>

<file path=xl/sharedStrings.xml><?xml version="1.0" encoding="utf-8"?>
<sst xmlns="http://schemas.openxmlformats.org/spreadsheetml/2006/main" count="998" uniqueCount="380">
  <si>
    <t>UNIDADE ORÇAMENTAL</t>
  </si>
  <si>
    <t>RUBRICA CLASSIF. ECONOMICA</t>
  </si>
  <si>
    <t>Funcionamento - Polícia Nacional</t>
  </si>
  <si>
    <t>02.02.01.00.05-Material De Escritório</t>
  </si>
  <si>
    <t>02.02.01.01.03-Material De Limpeza, Higiene E Conforto</t>
  </si>
  <si>
    <t>02.02.02.00.09-Deslocação E Estadas</t>
  </si>
  <si>
    <t>02.08.07-Outras Despesas Residual</t>
  </si>
  <si>
    <t>Pn - Direção De Emigraçõese Fronteiras</t>
  </si>
  <si>
    <t>7934959 Total</t>
  </si>
  <si>
    <t>Escola Secundária Mosteiros FUNC</t>
  </si>
  <si>
    <t>02.01.01.02.01-Gratificações Permanentes</t>
  </si>
  <si>
    <t>02.01.01.02.06-Alimentação E Alojamento</t>
  </si>
  <si>
    <t>02.02.01.01.00-Livros E Documentação Técnica</t>
  </si>
  <si>
    <t>02.02.01.01.02-Combustíveis E Lubrificantes</t>
  </si>
  <si>
    <t>02.02.01.01.04-Material De Conservação E Reparação</t>
  </si>
  <si>
    <t>02.02.01.09.09-Outros Bens</t>
  </si>
  <si>
    <t>02.02.02.00.02-Conservação E Reparação De Bens</t>
  </si>
  <si>
    <t>02.02.02.00.03-Comunicações</t>
  </si>
  <si>
    <t>02.02.02.01.01-Limpeza  Higiene E Conforto</t>
  </si>
  <si>
    <t>02.02.02.09.09-Outros Serviços</t>
  </si>
  <si>
    <t>03.01.01.02.03.01-Equipamento Administrativo - Aquisições</t>
  </si>
  <si>
    <t>02.06.03.01.01-Fundos E Serviços Autónomos Corrente</t>
  </si>
  <si>
    <t>02.02.01.00.08-Material De Educação, Cultura E Recreio</t>
  </si>
  <si>
    <t>02.02.02.01.03.01-Assistência Técnica - Residentes</t>
  </si>
  <si>
    <t>7933960 Total</t>
  </si>
  <si>
    <t>Icca - Centro Juvenil Nho Djunga</t>
  </si>
  <si>
    <t>02.01.01.01.02-Pessoal Do Quadro</t>
  </si>
  <si>
    <t>02.01.01.01.03-Pessoal Contratado</t>
  </si>
  <si>
    <t>02.01.01.02.05-Horas Extraordinárias</t>
  </si>
  <si>
    <t>02.01.02.01.01-Contribuições Para A Segurança Social</t>
  </si>
  <si>
    <t>7933131 Total</t>
  </si>
  <si>
    <t>Funcionamento - Fundo De Desenvolvimento Do Desporto</t>
  </si>
  <si>
    <t>7933015 Total</t>
  </si>
  <si>
    <t>Escola Secundária Maio FUNC</t>
  </si>
  <si>
    <t>7933455 Total</t>
  </si>
  <si>
    <t>Cnps -Gestão De Centro Nacional De Pensões</t>
  </si>
  <si>
    <t>02.02.02.00.07-Publicidade E Propaganda</t>
  </si>
  <si>
    <t>02.02.02.01.02-Honorários</t>
  </si>
  <si>
    <t>02.02.02.01.00-Vigilância E Segurança</t>
  </si>
  <si>
    <t>7936667 Total</t>
  </si>
  <si>
    <t>Funcionamento - Instituto Nacional De Estatistica</t>
  </si>
  <si>
    <t>02.01.01.01.04-Pessoal Em Regime De Avença</t>
  </si>
  <si>
    <t>7938528 Total</t>
  </si>
  <si>
    <t>Funcionamento - Instituto De Investigação E Património Cultural</t>
  </si>
  <si>
    <t>7933034 Total</t>
  </si>
  <si>
    <t>Funcionamento - Tribunal Constitucional</t>
  </si>
  <si>
    <t>02.02.01.01.05-Publicidade Dos Atos E Decisões Administrativas</t>
  </si>
  <si>
    <t>7936051 Total</t>
  </si>
  <si>
    <t>Dgasp - Implementação De Politicas E Promoção Do Desenvolvimento Rural</t>
  </si>
  <si>
    <t>7938385 Total</t>
  </si>
  <si>
    <t>02.06.03.01.02-Municipios Corrente</t>
  </si>
  <si>
    <t>02.06.02.01.01-Quotas A Organismos Internacionais Correntes</t>
  </si>
  <si>
    <t>02.08.04-Organizações Não Governamentais</t>
  </si>
  <si>
    <t>7967847 Total</t>
  </si>
  <si>
    <t>Delegacia De Saude Do Sal FUNC</t>
  </si>
  <si>
    <t>02.02.01.00.03-Produtos Alimentares</t>
  </si>
  <si>
    <t>02.02.01.00.04-Roupa  Vestuário E Calçado</t>
  </si>
  <si>
    <t>02.08.01-Seguros</t>
  </si>
  <si>
    <t>7946534 Total</t>
  </si>
  <si>
    <t>Delegacia De Saude Da Praia FUNC</t>
  </si>
  <si>
    <t>02.02.01.00.09-Material De Transporte - Peças</t>
  </si>
  <si>
    <t>02.02.02.00.04-Transportes</t>
  </si>
  <si>
    <t>02.02.02.00.06-Energia Eléctrica</t>
  </si>
  <si>
    <t>7949293 Total</t>
  </si>
  <si>
    <t>Dgpog - Cooperação Tecnica</t>
  </si>
  <si>
    <t>7965975 Total</t>
  </si>
  <si>
    <t>Centro Cultural Do Mindelo</t>
  </si>
  <si>
    <t>7976062 Total</t>
  </si>
  <si>
    <t>Autoridade Reguladora De Aquisições Públicas</t>
  </si>
  <si>
    <t>02.01.01.02.07-Formação</t>
  </si>
  <si>
    <t>02.02.02.00.01-Rendas E Alugueres</t>
  </si>
  <si>
    <t>7961398 Total</t>
  </si>
  <si>
    <t>Escola Secundaria Napoleão Fernandes (Achada Falcão) FUNC</t>
  </si>
  <si>
    <t>02.07.02.01.09-Outros Benefícios Sociais Em Numerário</t>
  </si>
  <si>
    <t>7974709 Total</t>
  </si>
  <si>
    <t>Funcionamento- Instituto Nacional Da Investigação E Desenvolvimento Agraria</t>
  </si>
  <si>
    <t>7962909 Total</t>
  </si>
  <si>
    <t>Delegação Escolar Da Boa Vista FUNC</t>
  </si>
  <si>
    <t>7978903 Total</t>
  </si>
  <si>
    <t xml:space="preserve">Escola Secundária Eugénio Tavares (Brava) FUNC </t>
  </si>
  <si>
    <t>02.01.01.02.04-Gratificações Eventuais</t>
  </si>
  <si>
    <t>7978808 Total</t>
  </si>
  <si>
    <t>Escola Industrial E Comercial Do Mindelo FUNC</t>
  </si>
  <si>
    <t>02.02.01.00.01-Matérias Primas E Subsidiárias</t>
  </si>
  <si>
    <t>7976107 Total</t>
  </si>
  <si>
    <t xml:space="preserve">Funcionamento -Secretaria Geral Do Governo </t>
  </si>
  <si>
    <t>03.01.01.02.04.01-Outra Maquinaria E Equipamento - Aquisições</t>
  </si>
  <si>
    <t>7978786 Total</t>
  </si>
  <si>
    <t>Direcção Geral Dos Desportos - Gaa</t>
  </si>
  <si>
    <t>7967863 Total</t>
  </si>
  <si>
    <t>Inspecção Autarquica</t>
  </si>
  <si>
    <t>02.02.02.09.01-Formação</t>
  </si>
  <si>
    <t>7967224 Total</t>
  </si>
  <si>
    <t>Cabo Verde Tradeinvest</t>
  </si>
  <si>
    <t>02.01.01.02.02-Subsídios Permanentes</t>
  </si>
  <si>
    <t>7968531 Total</t>
  </si>
  <si>
    <t>Funcionamento - Hospital Central Baptista De Sousa</t>
  </si>
  <si>
    <t>7974508 Total</t>
  </si>
  <si>
    <t>7966669 Total</t>
  </si>
  <si>
    <t>7974520 Total</t>
  </si>
  <si>
    <t>Funcionamento - DG das Comunidades, Assuntos Consulares e Migrações</t>
  </si>
  <si>
    <t>Direcão Nacional Da Politica Externa</t>
  </si>
  <si>
    <t>02.01.01.02.09-Outros Suplementos E Abonos</t>
  </si>
  <si>
    <t>7965936 Total</t>
  </si>
  <si>
    <t>Gestão De Orçamento Publico</t>
  </si>
  <si>
    <t>7963472 Total</t>
  </si>
  <si>
    <t>Funcionamento -Gabinete Ministro Pcmre</t>
  </si>
  <si>
    <t>02.08.02.01.09-Id Outras Correntes</t>
  </si>
  <si>
    <t>7963526 Total</t>
  </si>
  <si>
    <t>7944953 Total</t>
  </si>
  <si>
    <t>Funcionamento - Direcção Geral Infraestruturas</t>
  </si>
  <si>
    <t>7965675 Total</t>
  </si>
  <si>
    <t>Icca - Administração Da Politica De Protecção Da Criança E Adolescentes</t>
  </si>
  <si>
    <t>7968402 Total</t>
  </si>
  <si>
    <t>Escola Secundaria De Cova Figueira FUNC</t>
  </si>
  <si>
    <t>7978849 Total</t>
  </si>
  <si>
    <t>MC - Gabinete Do Ministro</t>
  </si>
  <si>
    <t>02.06.03.01.09-Outras Transferências Administrações Públicas Corr</t>
  </si>
  <si>
    <t>8012720 Total</t>
  </si>
  <si>
    <t>Onad - Organização Nacional Antidopagem Cv</t>
  </si>
  <si>
    <t>8021086 Total</t>
  </si>
  <si>
    <t>02.01.02.01.03-Abono De Família</t>
  </si>
  <si>
    <t>7985048 Total</t>
  </si>
  <si>
    <t>Funcionamento - Direcção Geral De Planeamento, Orçamento E Gestão</t>
  </si>
  <si>
    <t>8022398 Total</t>
  </si>
  <si>
    <t>Funcionamento - Direcção-Geral Do Trabalho</t>
  </si>
  <si>
    <t>Funcionamento - DG De Administração Eleitoral</t>
  </si>
  <si>
    <t>Funcionamento - DG   de Gestão Prisional e Reinserção Social</t>
  </si>
  <si>
    <t>02.01.01.03.02-Recrutamentos E Nomeações</t>
  </si>
  <si>
    <t>Direcção Geral Dos Registos Notariado E Identificação-Gaa</t>
  </si>
  <si>
    <t>7999943 Total</t>
  </si>
  <si>
    <t>Pro - Empresa</t>
  </si>
  <si>
    <t>02.06.01.09.01-Outros Transferências Correntes</t>
  </si>
  <si>
    <t>8002645 Total</t>
  </si>
  <si>
    <t>Funcionamento - Gabinete Do Ministro</t>
  </si>
  <si>
    <t>8022361 Total</t>
  </si>
  <si>
    <t>Delegação Escolar Do Maio FUNC</t>
  </si>
  <si>
    <t>Delegação Escolar De Santa Cruz FUNC</t>
  </si>
  <si>
    <t>MEES - Direcção Geral De Planeamento, Orçamento E Gestão</t>
  </si>
  <si>
    <t>7997089 Total</t>
  </si>
  <si>
    <t>8022411 Total</t>
  </si>
  <si>
    <t>Receitas Aduaneiras</t>
  </si>
  <si>
    <t>02.01.01.03.05-Reingressos</t>
  </si>
  <si>
    <t>MFAP - Gabinete Do Ministro</t>
  </si>
  <si>
    <t>02.01.01.01.01-Pessoal Dos Quadros Especiais</t>
  </si>
  <si>
    <t>Tesouraria E Gestão De Contas</t>
  </si>
  <si>
    <t>Funcionamento - Inspecção Geral Das Finanças</t>
  </si>
  <si>
    <t>8012492 Total</t>
  </si>
  <si>
    <t>8022660 Total</t>
  </si>
  <si>
    <t>Delegação Escolar de Santa Catarina FUNC</t>
  </si>
  <si>
    <t>02.02.02.00.05-Água</t>
  </si>
  <si>
    <t>03.01.01.02.02.01-Ferramentas E Utensílios - Aquisições</t>
  </si>
  <si>
    <t>02.02.01.01.01-Artigos Honoríficos E De Decoração</t>
  </si>
  <si>
    <t>8033717 Total</t>
  </si>
  <si>
    <t>Recrutamento Centralizado</t>
  </si>
  <si>
    <t>8033362 Total</t>
  </si>
  <si>
    <t>Comissão Nacional Para Os Direitos Humanos E Cidadania</t>
  </si>
  <si>
    <t>02.02.02.00.08-Representação Dos Serviços</t>
  </si>
  <si>
    <t>8035886 Total</t>
  </si>
  <si>
    <t>8033779 Total</t>
  </si>
  <si>
    <t>8022642 Total</t>
  </si>
  <si>
    <t>Estadio Nacional - Nucleo De Gestão</t>
  </si>
  <si>
    <t>8022784 Total</t>
  </si>
  <si>
    <t>8022833 Total</t>
  </si>
  <si>
    <t>Total Geral</t>
  </si>
  <si>
    <t>TRANSFERÊNCIA  VERBA</t>
  </si>
  <si>
    <t>ANULAÇÃO</t>
  </si>
  <si>
    <t>REFORÇO</t>
  </si>
  <si>
    <t>GOV - Ministério Da Administração Interna</t>
  </si>
  <si>
    <t xml:space="preserve">GOV - Ministério Da Educação </t>
  </si>
  <si>
    <t>GOV - Ministerio Da Familia E Da Inclusao Social</t>
  </si>
  <si>
    <t>GOV - Ministerio Do Desporto</t>
  </si>
  <si>
    <t xml:space="preserve">GOV - Ministério Das Finanças </t>
  </si>
  <si>
    <t>GOV - Ministerio Da Cultura e das Industrias Criativas</t>
  </si>
  <si>
    <t>Osob - Tribunal Constitucional</t>
  </si>
  <si>
    <t>GOV - Ministério Da Agricultura e Ambiente</t>
  </si>
  <si>
    <t>GOV - Ministério Da Saúde e da Segurança Social</t>
  </si>
  <si>
    <t xml:space="preserve">CHGOV - Ministro Dos Assuntos Parlamentares e da  Presidencia Conselho Ministro   </t>
  </si>
  <si>
    <t xml:space="preserve">CHGOV - Gabinete Do Primeiro Ministro </t>
  </si>
  <si>
    <t>GOV - Ministério Da Economia e Emprego</t>
  </si>
  <si>
    <t>GOV - Ministério Dos Negocios Estrangeiros e Comunidades</t>
  </si>
  <si>
    <t>GOV - Ministério Das Infraestruturas, do Ordenamento do Territorio e Habitação</t>
  </si>
  <si>
    <t>GOV - Ministério Da Justiça E Trabalho</t>
  </si>
  <si>
    <t>Donativo</t>
  </si>
  <si>
    <t>Emprestimo</t>
  </si>
  <si>
    <t>Tesouro</t>
  </si>
  <si>
    <t>FCP</t>
  </si>
  <si>
    <t>PROJETO</t>
  </si>
  <si>
    <t>FINANCIADOR</t>
  </si>
  <si>
    <t>Reforço Capacidade Serviço Proteção Civil E Bombeiros</t>
  </si>
  <si>
    <t>P.N.U.D.</t>
  </si>
  <si>
    <t>7938471 Total</t>
  </si>
  <si>
    <t>Reforço Da Capacidade De Monotorização Geofisica Em Cabo Verde</t>
  </si>
  <si>
    <t>TESOURO</t>
  </si>
  <si>
    <t>7938542 Total</t>
  </si>
  <si>
    <t>Inquerito Multiobjectivo Continuo - Fin</t>
  </si>
  <si>
    <t>7938326 Total</t>
  </si>
  <si>
    <t>Apoio Para Implementação Da Convenção Sobre A Biodiversidade</t>
  </si>
  <si>
    <t>Internacional Union For Conservation Of Nature</t>
  </si>
  <si>
    <t>7936618 Total</t>
  </si>
  <si>
    <t>Criação de um Centro Multifuncional</t>
  </si>
  <si>
    <t>7936527 Total</t>
  </si>
  <si>
    <t>Reforço Das  Capacidades De Gestao De Stock  E Aprovisionamento</t>
  </si>
  <si>
    <t>France Expertise Internacionale</t>
  </si>
  <si>
    <t>02.02.02.01.03.02-Assistência Técnica - Não Residentes</t>
  </si>
  <si>
    <t>7938625 Total</t>
  </si>
  <si>
    <t>Construção De Campo Universitário De Palmarejo</t>
  </si>
  <si>
    <t>7933075 Total</t>
  </si>
  <si>
    <t>Indice De Produção Na Construção E Obras Públicas - Fin</t>
  </si>
  <si>
    <t>7938373 Total</t>
  </si>
  <si>
    <t>Projeto Reforma Fiscal</t>
  </si>
  <si>
    <t>Unidade De Acompanhamento Do Setor Empresarial Do Estado</t>
  </si>
  <si>
    <t>7940288 Total</t>
  </si>
  <si>
    <t>Programa Nacional Do Ozono</t>
  </si>
  <si>
    <t>EC NAÇÕES UNIDAS</t>
  </si>
  <si>
    <t>7936995 Total</t>
  </si>
  <si>
    <t>Apoio Institucional DNP</t>
  </si>
  <si>
    <t>UNIÃO EUROPEIA</t>
  </si>
  <si>
    <t>7938637 Total</t>
  </si>
  <si>
    <t>Reforço Das Competencias Tecnicas E Funcionais Da Arap</t>
  </si>
  <si>
    <t>7938618 Total</t>
  </si>
  <si>
    <t>7938643 Total</t>
  </si>
  <si>
    <t>Inquérito Satisfação Dos Turistas - Fin</t>
  </si>
  <si>
    <t>7938380 Total</t>
  </si>
  <si>
    <t>Indicadores De Actividades Do Sector Serviço E Indice Trimestral De Produção Industrial - Fin</t>
  </si>
  <si>
    <t>7938374 Total</t>
  </si>
  <si>
    <t>Sistema De Produção E Distribuição De Água Em Santiago</t>
  </si>
  <si>
    <t>JICA</t>
  </si>
  <si>
    <t>7933132 Total</t>
  </si>
  <si>
    <t>Preservação E Resgate Do Patrimonio Imaterial</t>
  </si>
  <si>
    <t>7944994 Total</t>
  </si>
  <si>
    <t>Erradicação Da Violência De Género</t>
  </si>
  <si>
    <t>7949355 Total</t>
  </si>
  <si>
    <t>Inquerito De Conjuntura Ao Consumidor - Fin</t>
  </si>
  <si>
    <t>7941030 Total</t>
  </si>
  <si>
    <t>Plano Estrategico De Comunicação E Marketing Do Igqpi</t>
  </si>
  <si>
    <t>7974867 Total</t>
  </si>
  <si>
    <t>Sit - Sistema De Informação Territorial</t>
  </si>
  <si>
    <t>7974980 Total</t>
  </si>
  <si>
    <t>Cadastro Predial Nacional</t>
  </si>
  <si>
    <t>Melhoria Da Gestão Do Patrimonio Do Estado III Fase</t>
  </si>
  <si>
    <t>7972107 Total</t>
  </si>
  <si>
    <t>Programa De Emergência - Erupção Vulcânica Do Fogo</t>
  </si>
  <si>
    <t>F.A.R.E.E.V (DONATIVO)</t>
  </si>
  <si>
    <t>03.01.01.01.06.01-Outras Construções - Aquisições</t>
  </si>
  <si>
    <t>7979126 Total</t>
  </si>
  <si>
    <t>Instituto De Gestão De Qualidade E Da Propriedade Intelectual</t>
  </si>
  <si>
    <t>7974886 Total</t>
  </si>
  <si>
    <t>Apoio a Elaboração, Monotorização e Implementação dos Planos Urbanisticos ( PDM, PDU e PD)</t>
  </si>
  <si>
    <t>7944315 Total</t>
  </si>
  <si>
    <t>Museus De Cabo Verde</t>
  </si>
  <si>
    <t>7944400 Total</t>
  </si>
  <si>
    <t>Programa Melhoramento De Raças</t>
  </si>
  <si>
    <t>02.02.01.00.02-Medicamentos</t>
  </si>
  <si>
    <t>7944959 Total</t>
  </si>
  <si>
    <t>Revisão Quadro Legislativo</t>
  </si>
  <si>
    <t>7944900 Total</t>
  </si>
  <si>
    <t>Morna Patrimonio Da Humanidade</t>
  </si>
  <si>
    <t>7944425 Total</t>
  </si>
  <si>
    <t>Modernização De Recursos No Ensino Técnico</t>
  </si>
  <si>
    <t>LUXEMBURGO</t>
  </si>
  <si>
    <t>7974836 Total</t>
  </si>
  <si>
    <t>Promoção Da Saúde</t>
  </si>
  <si>
    <t>02.01.01.01.09-Pessoal Em Qualquer Outra Situação</t>
  </si>
  <si>
    <t>7945281 Total</t>
  </si>
  <si>
    <t>Abordagem Integr Para A Vigilância, Prev Comb Doenças Não Trans</t>
  </si>
  <si>
    <t>7946434 Total</t>
  </si>
  <si>
    <t>Cantinas Escolares - Aquisição De Alimentos</t>
  </si>
  <si>
    <t>7946758 Total</t>
  </si>
  <si>
    <t>7971520 Total</t>
  </si>
  <si>
    <t>Reforço Institucional DGA</t>
  </si>
  <si>
    <t>02.08.06-Indemnizações</t>
  </si>
  <si>
    <t>7971154 Total</t>
  </si>
  <si>
    <t>Revisão Curricular</t>
  </si>
  <si>
    <t>7972210 Total</t>
  </si>
  <si>
    <t>Vigilânc. Epidemiológica, Contr.Sanitário, Luta C/Princ. Doenças</t>
  </si>
  <si>
    <t>02.02.01.00.06-Material De Consumo Clínico</t>
  </si>
  <si>
    <t>7946526 Total</t>
  </si>
  <si>
    <t>Perfuração E Manuteção De Infraestrutura Hidraulicas (Anas)</t>
  </si>
  <si>
    <t>7967509 Total</t>
  </si>
  <si>
    <t>Observatório Do Território</t>
  </si>
  <si>
    <t>7944922 Total</t>
  </si>
  <si>
    <t>Reforço Institucional</t>
  </si>
  <si>
    <t>7962995 Total</t>
  </si>
  <si>
    <t>Star Up Jovem</t>
  </si>
  <si>
    <t>7963542 Total</t>
  </si>
  <si>
    <t>Prestação De Atenção Primária</t>
  </si>
  <si>
    <t>7946525 Total</t>
  </si>
  <si>
    <t>Incremento Do Acp</t>
  </si>
  <si>
    <t>7974849 Total</t>
  </si>
  <si>
    <t>Promoção Do Investimento</t>
  </si>
  <si>
    <t>7949245 Total</t>
  </si>
  <si>
    <t>Desenvolvimento Das Ofertas Formativas Direccionadas a Politicas Activas De Emprego  e Empregabilidade -  Sede</t>
  </si>
  <si>
    <t>7972152 Total</t>
  </si>
  <si>
    <t>7966491 Total</t>
  </si>
  <si>
    <t>Recenseamento Empresarial</t>
  </si>
  <si>
    <t>7944181 Total</t>
  </si>
  <si>
    <t>Remodelação Do Edificio Central Do Ministerio Das Finanças</t>
  </si>
  <si>
    <t>7968442 Total</t>
  </si>
  <si>
    <t>Sou Parte Do Futuro</t>
  </si>
  <si>
    <t>7946332 Total</t>
  </si>
  <si>
    <t>8022412 Total</t>
  </si>
  <si>
    <t>Centro De Recursos</t>
  </si>
  <si>
    <t>8000711 Total</t>
  </si>
  <si>
    <t>Formação Contínua</t>
  </si>
  <si>
    <t>7996549 Total</t>
  </si>
  <si>
    <t>Programa De Emergencia Para Mitigação Da Seca - Salvamento De Gado</t>
  </si>
  <si>
    <t>8020863 Total</t>
  </si>
  <si>
    <t>Estágios Profissionais</t>
  </si>
  <si>
    <t>8000437 Total</t>
  </si>
  <si>
    <t>Inserção Dos Desempregados De Longa Duração</t>
  </si>
  <si>
    <t>8000393 Total</t>
  </si>
  <si>
    <t>Estruturação E Implementação Entidade Gestão Das Zdtis</t>
  </si>
  <si>
    <t>7982497 Total</t>
  </si>
  <si>
    <t>Iniciativas Locais E Regionais De Emprego</t>
  </si>
  <si>
    <t>8000062 Total</t>
  </si>
  <si>
    <t>Gestão Integrada E Monitorização Do Sector De Água E Saneamento</t>
  </si>
  <si>
    <t>7982546 Total</t>
  </si>
  <si>
    <t>Reforço Das Competencias Nacionais Na Operacionalização Do Plano Nacional De Cuidados</t>
  </si>
  <si>
    <t>7996538 Total</t>
  </si>
  <si>
    <t>Business Intelligence Das Finanças</t>
  </si>
  <si>
    <t>8012380 Total</t>
  </si>
  <si>
    <t>Qualificação Inicial De Jovens</t>
  </si>
  <si>
    <t>7997101 Total</t>
  </si>
  <si>
    <t>Mexi Mexe</t>
  </si>
  <si>
    <t>7997648 Total</t>
  </si>
  <si>
    <t>Bolsa Atleta</t>
  </si>
  <si>
    <t>7997308 Total</t>
  </si>
  <si>
    <t>Horto Escolar - Sn - Trfl</t>
  </si>
  <si>
    <t>02.06.03.02.09-Outras Transferencias A Administração Pública De Capital</t>
  </si>
  <si>
    <t>8002562 Total</t>
  </si>
  <si>
    <t>Recuperação E Reforma Do Sector De Energia Em Cabo Verde</t>
  </si>
  <si>
    <t>Internacional Bank Reconstrution Development</t>
  </si>
  <si>
    <t>7984319 Total</t>
  </si>
  <si>
    <t>Garantia De Acesso Ao Pré Escolar</t>
  </si>
  <si>
    <t>8011033 Total</t>
  </si>
  <si>
    <t>Horto Escolar - Bv</t>
  </si>
  <si>
    <t>8002534 Total</t>
  </si>
  <si>
    <t xml:space="preserve">Horto Escolar - Paul </t>
  </si>
  <si>
    <t>8002573 Total</t>
  </si>
  <si>
    <t>Massificação De Rega Vale De Alto Mira E Reforço Das Capacidades De Produção Agrícola Dos Jovens Agricultores</t>
  </si>
  <si>
    <t>8002616 Total</t>
  </si>
  <si>
    <t>Horto Escolar - Sn - Rb</t>
  </si>
  <si>
    <t>8002564 Total</t>
  </si>
  <si>
    <t>Reforço Gestão da Divida</t>
  </si>
  <si>
    <t>7979139 Total</t>
  </si>
  <si>
    <t>Introdução Da Hidroponia Como Alternativa De Produção De Sequeiro Nas Zonas Mais Secas De São Lourenço Dos Órgãos</t>
  </si>
  <si>
    <t>8002609 Total</t>
  </si>
  <si>
    <t>Do Campo A Escola - Sv</t>
  </si>
  <si>
    <t>8002530 Total</t>
  </si>
  <si>
    <t>Cooperação Triangular Cv/Stp/Lux</t>
  </si>
  <si>
    <t>02.08.02.01.02-Bolsas De Estudo E Outros Benefícios Educacionais</t>
  </si>
  <si>
    <t>8022626 Total</t>
  </si>
  <si>
    <t>Desenvolvimento Das Ofertas Formativas Direccionadas a Politicas Activas De Emprego  e Empregabilidade - Cefp Variante</t>
  </si>
  <si>
    <t>Portugal</t>
  </si>
  <si>
    <t>8022648 Total</t>
  </si>
  <si>
    <t>Centro de Apoio ao Migrante no país de Origem -CAMPO</t>
  </si>
  <si>
    <t>8022444 Total</t>
  </si>
  <si>
    <t>Reforço Das Capacidades Nacionais Para Promover A Igualdade De Género</t>
  </si>
  <si>
    <t xml:space="preserve"> ONU MULHER</t>
  </si>
  <si>
    <t>8033390 Total</t>
  </si>
  <si>
    <t>Reabilitação e equipamentos De Estruturas De Saúde</t>
  </si>
  <si>
    <t>03.01.01.01.02.01-Edifícios Não Residenciais - Aquisições</t>
  </si>
  <si>
    <t>Arranjos Exteriores Do Centro De Saúde De Boa Vista</t>
  </si>
  <si>
    <t>8033768 Total</t>
  </si>
  <si>
    <t>Valorização Das Zonas Aridas E Semi-Aridas E Massificação De Produção Forrageira</t>
  </si>
  <si>
    <t>8022654 Total</t>
  </si>
  <si>
    <t>Comunicação E Divulgação Do Trabalho Governamental - Gaa</t>
  </si>
  <si>
    <t>8025890 Total</t>
  </si>
  <si>
    <t>Educando Para A Igualdade</t>
  </si>
  <si>
    <t>8033371 Total</t>
  </si>
  <si>
    <t>8033753 Total</t>
  </si>
  <si>
    <t xml:space="preserve">Anulação </t>
  </si>
  <si>
    <t>Reforço</t>
  </si>
  <si>
    <t>Transferência Verba</t>
  </si>
  <si>
    <t>Nº CABIMENTO</t>
  </si>
  <si>
    <t>ORGÂNICA</t>
  </si>
  <si>
    <t>RUBRICA DE CLASSIFICAÇÃO ECONÓMICA</t>
  </si>
  <si>
    <t>ALTERAÇÕES ORÇAMENTAIS NO ÂMBITO DO ORÇAMENTO DE INVESTIMENTO (Nº CABIMENTO/ORGÂNICA/PROJETO/FINANCIADOR/CLASSIFICAÇÃO ECONÓMICA/TIPO DE FINANCIAMENTO)</t>
  </si>
  <si>
    <t>ALTERAÇÕES ORÇAMENTAIS NO ÂMBITO DO ORÇAMENTO DE FUNCIONAMENTO (Nº CABIMENTO/ORGÂNICA/UNIDADE/CLASSIFICAÇÃO ECONÓMICA)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</si>
</sst>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Font="1" applyBorder="1"/>
    <xf numFmtId="3" fontId="0" fillId="0" borderId="9" xfId="0" applyNumberFormat="1" applyBorder="1"/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3" fontId="0" fillId="0" borderId="3" xfId="0" applyNumberFormat="1" applyBorder="1"/>
    <xf numFmtId="3" fontId="0" fillId="0" borderId="14" xfId="0" applyNumberFormat="1" applyBorder="1"/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3" fontId="0" fillId="0" borderId="2" xfId="0" applyNumberFormat="1" applyBorder="1"/>
    <xf numFmtId="3" fontId="0" fillId="0" borderId="16" xfId="0" applyNumberFormat="1" applyBorder="1"/>
    <xf numFmtId="0" fontId="1" fillId="0" borderId="17" xfId="0" applyFont="1" applyBorder="1"/>
    <xf numFmtId="0" fontId="1" fillId="0" borderId="18" xfId="0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0" fillId="0" borderId="3" xfId="0" applyFont="1" applyBorder="1"/>
    <xf numFmtId="0" fontId="0" fillId="0" borderId="18" xfId="0" applyFont="1" applyBorder="1"/>
    <xf numFmtId="0" fontId="0" fillId="0" borderId="2" xfId="0" applyFont="1" applyBorder="1"/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8" xfId="0" applyFont="1" applyBorder="1"/>
    <xf numFmtId="3" fontId="1" fillId="0" borderId="9" xfId="0" applyNumberFormat="1" applyFont="1" applyBorder="1"/>
    <xf numFmtId="0" fontId="1" fillId="0" borderId="15" xfId="0" applyFont="1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2" xfId="0" applyNumberFormat="1" applyFont="1" applyBorder="1"/>
    <xf numFmtId="3" fontId="1" fillId="0" borderId="16" xfId="0" applyNumberFormat="1" applyFont="1" applyBorder="1"/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12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0" fontId="1" fillId="3" borderId="18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/>
    </xf>
    <xf numFmtId="0" fontId="0" fillId="0" borderId="4" xfId="0" applyFont="1" applyBorder="1"/>
    <xf numFmtId="0" fontId="0" fillId="0" borderId="4" xfId="0" applyBorder="1"/>
    <xf numFmtId="3" fontId="0" fillId="0" borderId="4" xfId="0" applyNumberFormat="1" applyBorder="1"/>
    <xf numFmtId="3" fontId="0" fillId="0" borderId="26" xfId="0" applyNumberFormat="1" applyBorder="1"/>
    <xf numFmtId="0" fontId="0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/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/>
    <xf numFmtId="3" fontId="0" fillId="0" borderId="19" xfId="0" applyNumberFormat="1" applyFont="1" applyBorder="1"/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25" xfId="0" applyFont="1" applyBorder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/>
    <xf numFmtId="3" fontId="1" fillId="0" borderId="4" xfId="0" applyNumberFormat="1" applyFont="1" applyBorder="1"/>
    <xf numFmtId="3" fontId="1" fillId="0" borderId="26" xfId="0" applyNumberFormat="1" applyFont="1" applyBorder="1"/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8" xfId="0" applyBorder="1"/>
    <xf numFmtId="3" fontId="0" fillId="0" borderId="18" xfId="0" applyNumberFormat="1" applyBorder="1"/>
    <xf numFmtId="3" fontId="0" fillId="0" borderId="19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7" workbookViewId="0">
      <selection activeCell="A14" sqref="A14:A29"/>
    </sheetView>
  </sheetViews>
  <sheetFormatPr defaultRowHeight="15" x14ac:dyDescent="0.25"/>
  <cols>
    <col min="1" max="1" width="14.85546875" bestFit="1" customWidth="1"/>
    <col min="2" max="2" width="50.7109375" customWidth="1"/>
    <col min="3" max="3" width="41" customWidth="1"/>
    <col min="4" max="4" width="50.28515625" customWidth="1"/>
    <col min="5" max="5" width="11.140625" bestFit="1" customWidth="1"/>
    <col min="6" max="6" width="9.85546875" bestFit="1" customWidth="1"/>
  </cols>
  <sheetData>
    <row r="1" spans="1:6" ht="15.75" thickBot="1" x14ac:dyDescent="0.3"/>
    <row r="2" spans="1:6" ht="15.75" thickBot="1" x14ac:dyDescent="0.3">
      <c r="A2" s="49" t="s">
        <v>379</v>
      </c>
      <c r="B2" s="50"/>
      <c r="C2" s="50"/>
      <c r="D2" s="50"/>
      <c r="E2" s="50"/>
      <c r="F2" s="51"/>
    </row>
    <row r="3" spans="1:6" x14ac:dyDescent="0.25">
      <c r="A3" s="52" t="s">
        <v>375</v>
      </c>
      <c r="B3" s="53" t="s">
        <v>376</v>
      </c>
      <c r="C3" s="53" t="s">
        <v>0</v>
      </c>
      <c r="D3" s="53" t="s">
        <v>377</v>
      </c>
      <c r="E3" s="54" t="s">
        <v>165</v>
      </c>
      <c r="F3" s="55"/>
    </row>
    <row r="4" spans="1:6" ht="15" customHeight="1" thickBot="1" x14ac:dyDescent="0.3">
      <c r="A4" s="56"/>
      <c r="B4" s="57"/>
      <c r="C4" s="57"/>
      <c r="D4" s="57"/>
      <c r="E4" s="58" t="s">
        <v>166</v>
      </c>
      <c r="F4" s="59" t="s">
        <v>167</v>
      </c>
    </row>
    <row r="5" spans="1:6" x14ac:dyDescent="0.25">
      <c r="A5" s="23">
        <v>7934959</v>
      </c>
      <c r="B5" s="25" t="s">
        <v>168</v>
      </c>
      <c r="C5" s="34" t="s">
        <v>2</v>
      </c>
      <c r="D5" s="8" t="s">
        <v>3</v>
      </c>
      <c r="E5" s="9">
        <v>37500</v>
      </c>
      <c r="F5" s="10"/>
    </row>
    <row r="6" spans="1:6" x14ac:dyDescent="0.25">
      <c r="A6" s="27"/>
      <c r="B6" s="28"/>
      <c r="C6" s="32"/>
      <c r="D6" s="2" t="s">
        <v>4</v>
      </c>
      <c r="E6" s="3">
        <v>34740</v>
      </c>
      <c r="F6" s="5"/>
    </row>
    <row r="7" spans="1:6" x14ac:dyDescent="0.25">
      <c r="A7" s="27"/>
      <c r="B7" s="28"/>
      <c r="C7" s="32"/>
      <c r="D7" s="2" t="s">
        <v>5</v>
      </c>
      <c r="E7" s="3">
        <v>620041</v>
      </c>
      <c r="F7" s="5"/>
    </row>
    <row r="8" spans="1:6" x14ac:dyDescent="0.25">
      <c r="A8" s="27"/>
      <c r="B8" s="28"/>
      <c r="C8" s="32"/>
      <c r="D8" s="2" t="s">
        <v>6</v>
      </c>
      <c r="E8" s="3">
        <v>1500000</v>
      </c>
      <c r="F8" s="5"/>
    </row>
    <row r="9" spans="1:6" x14ac:dyDescent="0.25">
      <c r="A9" s="27"/>
      <c r="B9" s="28" t="s">
        <v>168</v>
      </c>
      <c r="C9" s="32" t="s">
        <v>7</v>
      </c>
      <c r="D9" s="2" t="s">
        <v>3</v>
      </c>
      <c r="E9" s="3"/>
      <c r="F9" s="5">
        <v>37500</v>
      </c>
    </row>
    <row r="10" spans="1:6" x14ac:dyDescent="0.25">
      <c r="A10" s="27"/>
      <c r="B10" s="28"/>
      <c r="C10" s="32"/>
      <c r="D10" s="2" t="s">
        <v>4</v>
      </c>
      <c r="E10" s="3"/>
      <c r="F10" s="5">
        <v>34740</v>
      </c>
    </row>
    <row r="11" spans="1:6" x14ac:dyDescent="0.25">
      <c r="A11" s="27"/>
      <c r="B11" s="28"/>
      <c r="C11" s="32"/>
      <c r="D11" s="2" t="s">
        <v>5</v>
      </c>
      <c r="E11" s="3"/>
      <c r="F11" s="5">
        <v>620041</v>
      </c>
    </row>
    <row r="12" spans="1:6" ht="15.75" thickBot="1" x14ac:dyDescent="0.3">
      <c r="A12" s="24"/>
      <c r="B12" s="26"/>
      <c r="C12" s="33"/>
      <c r="D12" s="13" t="s">
        <v>6</v>
      </c>
      <c r="E12" s="14"/>
      <c r="F12" s="15">
        <v>1500000</v>
      </c>
    </row>
    <row r="13" spans="1:6" ht="15.75" thickBot="1" x14ac:dyDescent="0.3">
      <c r="A13" s="16" t="s">
        <v>8</v>
      </c>
      <c r="B13" s="17"/>
      <c r="C13" s="17"/>
      <c r="D13" s="17"/>
      <c r="E13" s="18">
        <f>SUM(E5:E12)</f>
        <v>2192281</v>
      </c>
      <c r="F13" s="19">
        <f>SUM(F5:F12)</f>
        <v>2192281</v>
      </c>
    </row>
    <row r="14" spans="1:6" x14ac:dyDescent="0.25">
      <c r="A14" s="23">
        <v>7933960</v>
      </c>
      <c r="B14" s="25" t="s">
        <v>169</v>
      </c>
      <c r="C14" s="34" t="s">
        <v>9</v>
      </c>
      <c r="D14" s="8" t="s">
        <v>10</v>
      </c>
      <c r="E14" s="9"/>
      <c r="F14" s="10">
        <v>60000</v>
      </c>
    </row>
    <row r="15" spans="1:6" x14ac:dyDescent="0.25">
      <c r="A15" s="27"/>
      <c r="B15" s="28"/>
      <c r="C15" s="32"/>
      <c r="D15" s="2" t="s">
        <v>11</v>
      </c>
      <c r="E15" s="3">
        <v>20000</v>
      </c>
      <c r="F15" s="5"/>
    </row>
    <row r="16" spans="1:6" x14ac:dyDescent="0.25">
      <c r="A16" s="27"/>
      <c r="B16" s="28"/>
      <c r="C16" s="32"/>
      <c r="D16" s="2" t="s">
        <v>3</v>
      </c>
      <c r="E16" s="3">
        <v>100000</v>
      </c>
      <c r="F16" s="5"/>
    </row>
    <row r="17" spans="1:6" x14ac:dyDescent="0.25">
      <c r="A17" s="27"/>
      <c r="B17" s="28"/>
      <c r="C17" s="32"/>
      <c r="D17" s="2" t="s">
        <v>12</v>
      </c>
      <c r="E17" s="3">
        <v>30000</v>
      </c>
      <c r="F17" s="5"/>
    </row>
    <row r="18" spans="1:6" x14ac:dyDescent="0.25">
      <c r="A18" s="27"/>
      <c r="B18" s="28"/>
      <c r="C18" s="32"/>
      <c r="D18" s="2" t="s">
        <v>13</v>
      </c>
      <c r="E18" s="3">
        <v>10000</v>
      </c>
      <c r="F18" s="5"/>
    </row>
    <row r="19" spans="1:6" x14ac:dyDescent="0.25">
      <c r="A19" s="27"/>
      <c r="B19" s="28"/>
      <c r="C19" s="32"/>
      <c r="D19" s="2" t="s">
        <v>4</v>
      </c>
      <c r="E19" s="3">
        <v>20000</v>
      </c>
      <c r="F19" s="5"/>
    </row>
    <row r="20" spans="1:6" x14ac:dyDescent="0.25">
      <c r="A20" s="27"/>
      <c r="B20" s="28"/>
      <c r="C20" s="32"/>
      <c r="D20" s="2" t="s">
        <v>14</v>
      </c>
      <c r="E20" s="3">
        <v>20000</v>
      </c>
      <c r="F20" s="5"/>
    </row>
    <row r="21" spans="1:6" x14ac:dyDescent="0.25">
      <c r="A21" s="27"/>
      <c r="B21" s="28"/>
      <c r="C21" s="32"/>
      <c r="D21" s="2" t="s">
        <v>15</v>
      </c>
      <c r="E21" s="3">
        <v>20000</v>
      </c>
      <c r="F21" s="5"/>
    </row>
    <row r="22" spans="1:6" x14ac:dyDescent="0.25">
      <c r="A22" s="27"/>
      <c r="B22" s="28"/>
      <c r="C22" s="32"/>
      <c r="D22" s="2" t="s">
        <v>16</v>
      </c>
      <c r="E22" s="3">
        <v>10000</v>
      </c>
      <c r="F22" s="5"/>
    </row>
    <row r="23" spans="1:6" x14ac:dyDescent="0.25">
      <c r="A23" s="27"/>
      <c r="B23" s="28"/>
      <c r="C23" s="32"/>
      <c r="D23" s="2" t="s">
        <v>17</v>
      </c>
      <c r="E23" s="3">
        <v>12000</v>
      </c>
      <c r="F23" s="5"/>
    </row>
    <row r="24" spans="1:6" x14ac:dyDescent="0.25">
      <c r="A24" s="27"/>
      <c r="B24" s="28"/>
      <c r="C24" s="32"/>
      <c r="D24" s="2" t="s">
        <v>18</v>
      </c>
      <c r="E24" s="3">
        <v>50000</v>
      </c>
      <c r="F24" s="5"/>
    </row>
    <row r="25" spans="1:6" x14ac:dyDescent="0.25">
      <c r="A25" s="27"/>
      <c r="B25" s="28"/>
      <c r="C25" s="32"/>
      <c r="D25" s="2" t="s">
        <v>19</v>
      </c>
      <c r="E25" s="3">
        <v>30000</v>
      </c>
      <c r="F25" s="5"/>
    </row>
    <row r="26" spans="1:6" x14ac:dyDescent="0.25">
      <c r="A26" s="27"/>
      <c r="B26" s="28"/>
      <c r="C26" s="32"/>
      <c r="D26" s="2" t="s">
        <v>20</v>
      </c>
      <c r="E26" s="3"/>
      <c r="F26" s="5">
        <v>150000</v>
      </c>
    </row>
    <row r="27" spans="1:6" x14ac:dyDescent="0.25">
      <c r="A27" s="27"/>
      <c r="B27" s="28"/>
      <c r="C27" s="32"/>
      <c r="D27" s="2" t="s">
        <v>21</v>
      </c>
      <c r="E27" s="3"/>
      <c r="F27" s="5">
        <v>70000</v>
      </c>
    </row>
    <row r="28" spans="1:6" x14ac:dyDescent="0.25">
      <c r="A28" s="27"/>
      <c r="B28" s="28"/>
      <c r="C28" s="32"/>
      <c r="D28" s="2" t="s">
        <v>22</v>
      </c>
      <c r="E28" s="3"/>
      <c r="F28" s="5">
        <v>12000</v>
      </c>
    </row>
    <row r="29" spans="1:6" ht="15.75" thickBot="1" x14ac:dyDescent="0.3">
      <c r="A29" s="24"/>
      <c r="B29" s="26"/>
      <c r="C29" s="33"/>
      <c r="D29" s="13" t="s">
        <v>23</v>
      </c>
      <c r="E29" s="14"/>
      <c r="F29" s="15">
        <v>30000</v>
      </c>
    </row>
    <row r="30" spans="1:6" ht="15.75" thickBot="1" x14ac:dyDescent="0.3">
      <c r="A30" s="16" t="s">
        <v>24</v>
      </c>
      <c r="B30" s="17"/>
      <c r="C30" s="17"/>
      <c r="D30" s="17"/>
      <c r="E30" s="18">
        <f>SUM(E14:E29)</f>
        <v>322000</v>
      </c>
      <c r="F30" s="19">
        <f>SUM(F14:F29)</f>
        <v>322000</v>
      </c>
    </row>
    <row r="31" spans="1:6" x14ac:dyDescent="0.25">
      <c r="A31" s="23">
        <v>7933131</v>
      </c>
      <c r="B31" s="25" t="s">
        <v>170</v>
      </c>
      <c r="C31" s="25" t="s">
        <v>25</v>
      </c>
      <c r="D31" s="8" t="s">
        <v>26</v>
      </c>
      <c r="E31" s="9">
        <v>3522744</v>
      </c>
      <c r="F31" s="10"/>
    </row>
    <row r="32" spans="1:6" x14ac:dyDescent="0.25">
      <c r="A32" s="27"/>
      <c r="B32" s="28"/>
      <c r="C32" s="28"/>
      <c r="D32" s="2" t="s">
        <v>27</v>
      </c>
      <c r="E32" s="3"/>
      <c r="F32" s="5">
        <v>3192744</v>
      </c>
    </row>
    <row r="33" spans="1:6" x14ac:dyDescent="0.25">
      <c r="A33" s="27"/>
      <c r="B33" s="28"/>
      <c r="C33" s="28"/>
      <c r="D33" s="2" t="s">
        <v>10</v>
      </c>
      <c r="E33" s="3"/>
      <c r="F33" s="5">
        <v>330000</v>
      </c>
    </row>
    <row r="34" spans="1:6" x14ac:dyDescent="0.25">
      <c r="A34" s="27"/>
      <c r="B34" s="28"/>
      <c r="C34" s="28"/>
      <c r="D34" s="2" t="s">
        <v>28</v>
      </c>
      <c r="E34" s="3"/>
      <c r="F34" s="5">
        <v>150000</v>
      </c>
    </row>
    <row r="35" spans="1:6" ht="15.75" thickBot="1" x14ac:dyDescent="0.3">
      <c r="A35" s="24"/>
      <c r="B35" s="26"/>
      <c r="C35" s="26"/>
      <c r="D35" s="13" t="s">
        <v>29</v>
      </c>
      <c r="E35" s="14">
        <v>150000</v>
      </c>
      <c r="F35" s="15"/>
    </row>
    <row r="36" spans="1:6" ht="15.75" thickBot="1" x14ac:dyDescent="0.3">
      <c r="A36" s="16" t="s">
        <v>30</v>
      </c>
      <c r="B36" s="17"/>
      <c r="C36" s="17"/>
      <c r="D36" s="17"/>
      <c r="E36" s="18">
        <f>SUM(E31:E35)</f>
        <v>3672744</v>
      </c>
      <c r="F36" s="19">
        <f>SUM(F31:F35)</f>
        <v>3672744</v>
      </c>
    </row>
    <row r="37" spans="1:6" x14ac:dyDescent="0.25">
      <c r="A37" s="23">
        <v>7933015</v>
      </c>
      <c r="B37" s="25" t="s">
        <v>171</v>
      </c>
      <c r="C37" s="25" t="s">
        <v>31</v>
      </c>
      <c r="D37" s="8" t="s">
        <v>19</v>
      </c>
      <c r="E37" s="9">
        <v>300000</v>
      </c>
      <c r="F37" s="10"/>
    </row>
    <row r="38" spans="1:6" ht="15.75" thickBot="1" x14ac:dyDescent="0.3">
      <c r="A38" s="24"/>
      <c r="B38" s="26"/>
      <c r="C38" s="26"/>
      <c r="D38" s="13" t="s">
        <v>6</v>
      </c>
      <c r="E38" s="14"/>
      <c r="F38" s="15">
        <v>300000</v>
      </c>
    </row>
    <row r="39" spans="1:6" ht="17.25" customHeight="1" thickBot="1" x14ac:dyDescent="0.3">
      <c r="A39" s="16" t="s">
        <v>32</v>
      </c>
      <c r="B39" s="17"/>
      <c r="C39" s="17"/>
      <c r="D39" s="17"/>
      <c r="E39" s="18">
        <f>SUM(E37:E38)</f>
        <v>300000</v>
      </c>
      <c r="F39" s="19">
        <f>SUM(F37:F38)</f>
        <v>300000</v>
      </c>
    </row>
    <row r="40" spans="1:6" x14ac:dyDescent="0.25">
      <c r="A40" s="23">
        <v>7933455</v>
      </c>
      <c r="B40" s="25" t="s">
        <v>169</v>
      </c>
      <c r="C40" s="25" t="s">
        <v>33</v>
      </c>
      <c r="D40" s="8" t="s">
        <v>14</v>
      </c>
      <c r="E40" s="9">
        <v>100000</v>
      </c>
      <c r="F40" s="10"/>
    </row>
    <row r="41" spans="1:6" x14ac:dyDescent="0.25">
      <c r="A41" s="27"/>
      <c r="B41" s="28"/>
      <c r="C41" s="28"/>
      <c r="D41" s="2" t="s">
        <v>15</v>
      </c>
      <c r="E41" s="3">
        <v>50000</v>
      </c>
      <c r="F41" s="5"/>
    </row>
    <row r="42" spans="1:6" x14ac:dyDescent="0.25">
      <c r="A42" s="27"/>
      <c r="B42" s="28"/>
      <c r="C42" s="28"/>
      <c r="D42" s="2" t="s">
        <v>19</v>
      </c>
      <c r="E42" s="3">
        <v>50000</v>
      </c>
      <c r="F42" s="5"/>
    </row>
    <row r="43" spans="1:6" x14ac:dyDescent="0.25">
      <c r="A43" s="27"/>
      <c r="B43" s="28"/>
      <c r="C43" s="28"/>
      <c r="D43" s="2" t="s">
        <v>20</v>
      </c>
      <c r="E43" s="3"/>
      <c r="F43" s="5">
        <v>300000</v>
      </c>
    </row>
    <row r="44" spans="1:6" ht="15.75" thickBot="1" x14ac:dyDescent="0.3">
      <c r="A44" s="24"/>
      <c r="B44" s="26"/>
      <c r="C44" s="26"/>
      <c r="D44" s="13" t="s">
        <v>22</v>
      </c>
      <c r="E44" s="14">
        <v>100000</v>
      </c>
      <c r="F44" s="15"/>
    </row>
    <row r="45" spans="1:6" ht="15.75" thickBot="1" x14ac:dyDescent="0.3">
      <c r="A45" s="16" t="s">
        <v>34</v>
      </c>
      <c r="B45" s="17"/>
      <c r="C45" s="17"/>
      <c r="D45" s="17"/>
      <c r="E45" s="18">
        <f>SUM(E40:E44)</f>
        <v>300000</v>
      </c>
      <c r="F45" s="19">
        <f>SUM(F40:F44)</f>
        <v>300000</v>
      </c>
    </row>
    <row r="46" spans="1:6" x14ac:dyDescent="0.25">
      <c r="A46" s="23">
        <v>7936667</v>
      </c>
      <c r="B46" s="25" t="s">
        <v>170</v>
      </c>
      <c r="C46" s="25" t="s">
        <v>35</v>
      </c>
      <c r="D46" s="8" t="s">
        <v>3</v>
      </c>
      <c r="E46" s="9">
        <v>50000</v>
      </c>
      <c r="F46" s="10"/>
    </row>
    <row r="47" spans="1:6" x14ac:dyDescent="0.25">
      <c r="A47" s="27"/>
      <c r="B47" s="28"/>
      <c r="C47" s="28"/>
      <c r="D47" s="2" t="s">
        <v>15</v>
      </c>
      <c r="E47" s="3">
        <v>50000</v>
      </c>
      <c r="F47" s="5"/>
    </row>
    <row r="48" spans="1:6" x14ac:dyDescent="0.25">
      <c r="A48" s="27"/>
      <c r="B48" s="28"/>
      <c r="C48" s="28"/>
      <c r="D48" s="2" t="s">
        <v>36</v>
      </c>
      <c r="E48" s="3"/>
      <c r="F48" s="5">
        <v>50000</v>
      </c>
    </row>
    <row r="49" spans="1:6" x14ac:dyDescent="0.25">
      <c r="A49" s="27"/>
      <c r="B49" s="28"/>
      <c r="C49" s="28"/>
      <c r="D49" s="2" t="s">
        <v>37</v>
      </c>
      <c r="E49" s="3">
        <v>200000</v>
      </c>
      <c r="F49" s="5"/>
    </row>
    <row r="50" spans="1:6" x14ac:dyDescent="0.25">
      <c r="A50" s="27"/>
      <c r="B50" s="28"/>
      <c r="C50" s="28"/>
      <c r="D50" s="2" t="s">
        <v>19</v>
      </c>
      <c r="E50" s="3">
        <v>100000</v>
      </c>
      <c r="F50" s="5"/>
    </row>
    <row r="51" spans="1:6" x14ac:dyDescent="0.25">
      <c r="A51" s="27"/>
      <c r="B51" s="28"/>
      <c r="C51" s="28"/>
      <c r="D51" s="2" t="s">
        <v>38</v>
      </c>
      <c r="E51" s="3"/>
      <c r="F51" s="5">
        <v>650000</v>
      </c>
    </row>
    <row r="52" spans="1:6" ht="15.75" thickBot="1" x14ac:dyDescent="0.3">
      <c r="A52" s="24"/>
      <c r="B52" s="26"/>
      <c r="C52" s="26"/>
      <c r="D52" s="13" t="s">
        <v>23</v>
      </c>
      <c r="E52" s="14">
        <v>300000</v>
      </c>
      <c r="F52" s="15"/>
    </row>
    <row r="53" spans="1:6" ht="15.75" thickBot="1" x14ac:dyDescent="0.3">
      <c r="A53" s="16" t="s">
        <v>39</v>
      </c>
      <c r="B53" s="17"/>
      <c r="C53" s="17"/>
      <c r="D53" s="17"/>
      <c r="E53" s="18">
        <f>SUM(E46:E52)</f>
        <v>700000</v>
      </c>
      <c r="F53" s="19">
        <f>SUM(F46:F52)</f>
        <v>700000</v>
      </c>
    </row>
    <row r="54" spans="1:6" x14ac:dyDescent="0.25">
      <c r="A54" s="23">
        <v>7938528</v>
      </c>
      <c r="B54" s="25" t="s">
        <v>172</v>
      </c>
      <c r="C54" s="25" t="s">
        <v>40</v>
      </c>
      <c r="D54" s="8" t="s">
        <v>37</v>
      </c>
      <c r="E54" s="9">
        <v>9129000</v>
      </c>
      <c r="F54" s="10"/>
    </row>
    <row r="55" spans="1:6" ht="15.75" thickBot="1" x14ac:dyDescent="0.3">
      <c r="A55" s="24"/>
      <c r="B55" s="26"/>
      <c r="C55" s="26"/>
      <c r="D55" s="13" t="s">
        <v>41</v>
      </c>
      <c r="E55" s="14"/>
      <c r="F55" s="15">
        <v>9129000</v>
      </c>
    </row>
    <row r="56" spans="1:6" ht="15.75" thickBot="1" x14ac:dyDescent="0.3">
      <c r="A56" s="16" t="s">
        <v>42</v>
      </c>
      <c r="B56" s="17"/>
      <c r="C56" s="17"/>
      <c r="D56" s="17"/>
      <c r="E56" s="18">
        <f>SUM(E54:E55)</f>
        <v>9129000</v>
      </c>
      <c r="F56" s="19">
        <f>SUM(F54:F55)</f>
        <v>9129000</v>
      </c>
    </row>
    <row r="57" spans="1:6" x14ac:dyDescent="0.25">
      <c r="A57" s="23">
        <v>7933034</v>
      </c>
      <c r="B57" s="25" t="s">
        <v>173</v>
      </c>
      <c r="C57" s="25" t="s">
        <v>43</v>
      </c>
      <c r="D57" s="8" t="s">
        <v>19</v>
      </c>
      <c r="E57" s="9"/>
      <c r="F57" s="10">
        <v>1200000</v>
      </c>
    </row>
    <row r="58" spans="1:6" ht="15.75" thickBot="1" x14ac:dyDescent="0.3">
      <c r="A58" s="24"/>
      <c r="B58" s="26"/>
      <c r="C58" s="26"/>
      <c r="D58" s="13" t="s">
        <v>38</v>
      </c>
      <c r="E58" s="14">
        <v>1200000</v>
      </c>
      <c r="F58" s="15"/>
    </row>
    <row r="59" spans="1:6" ht="15.75" thickBot="1" x14ac:dyDescent="0.3">
      <c r="A59" s="16" t="s">
        <v>44</v>
      </c>
      <c r="B59" s="17"/>
      <c r="C59" s="17"/>
      <c r="D59" s="17"/>
      <c r="E59" s="18">
        <f>SUM(E57:E58)</f>
        <v>1200000</v>
      </c>
      <c r="F59" s="19">
        <f>SUM(F57:F58)</f>
        <v>1200000</v>
      </c>
    </row>
    <row r="60" spans="1:6" x14ac:dyDescent="0.25">
      <c r="A60" s="23">
        <v>7936051</v>
      </c>
      <c r="B60" s="25" t="s">
        <v>174</v>
      </c>
      <c r="C60" s="25" t="s">
        <v>45</v>
      </c>
      <c r="D60" s="8" t="s">
        <v>19</v>
      </c>
      <c r="E60" s="9">
        <v>30000</v>
      </c>
      <c r="F60" s="10"/>
    </row>
    <row r="61" spans="1:6" ht="15.75" thickBot="1" x14ac:dyDescent="0.3">
      <c r="A61" s="24"/>
      <c r="B61" s="26"/>
      <c r="C61" s="26"/>
      <c r="D61" s="13" t="s">
        <v>46</v>
      </c>
      <c r="E61" s="14"/>
      <c r="F61" s="15">
        <v>30000</v>
      </c>
    </row>
    <row r="62" spans="1:6" ht="15.75" thickBot="1" x14ac:dyDescent="0.3">
      <c r="A62" s="16" t="s">
        <v>47</v>
      </c>
      <c r="B62" s="17"/>
      <c r="C62" s="17"/>
      <c r="D62" s="17"/>
      <c r="E62" s="18">
        <f>SUM(E60:E61)</f>
        <v>30000</v>
      </c>
      <c r="F62" s="19">
        <f>SUM(F60:F61)</f>
        <v>30000</v>
      </c>
    </row>
    <row r="63" spans="1:6" x14ac:dyDescent="0.25">
      <c r="A63" s="23">
        <v>7938385</v>
      </c>
      <c r="B63" s="25" t="s">
        <v>175</v>
      </c>
      <c r="C63" s="25" t="s">
        <v>48</v>
      </c>
      <c r="D63" s="8" t="s">
        <v>13</v>
      </c>
      <c r="E63" s="9">
        <v>14999</v>
      </c>
      <c r="F63" s="10"/>
    </row>
    <row r="64" spans="1:6" ht="15.75" thickBot="1" x14ac:dyDescent="0.3">
      <c r="A64" s="24"/>
      <c r="B64" s="26"/>
      <c r="C64" s="26"/>
      <c r="D64" s="13" t="s">
        <v>20</v>
      </c>
      <c r="E64" s="14"/>
      <c r="F64" s="15">
        <v>14999</v>
      </c>
    </row>
    <row r="65" spans="1:6" ht="15.75" thickBot="1" x14ac:dyDescent="0.3">
      <c r="A65" s="16" t="s">
        <v>49</v>
      </c>
      <c r="B65" s="17"/>
      <c r="C65" s="17"/>
      <c r="D65" s="17"/>
      <c r="E65" s="18">
        <f>SUM(E63:E64)</f>
        <v>14999</v>
      </c>
      <c r="F65" s="19">
        <f>SUM(F63:F64)</f>
        <v>14999</v>
      </c>
    </row>
    <row r="66" spans="1:6" x14ac:dyDescent="0.25">
      <c r="A66" s="23">
        <v>7967847</v>
      </c>
      <c r="B66" s="25" t="s">
        <v>171</v>
      </c>
      <c r="C66" s="25" t="s">
        <v>31</v>
      </c>
      <c r="D66" s="8" t="s">
        <v>19</v>
      </c>
      <c r="E66" s="9">
        <v>110300</v>
      </c>
      <c r="F66" s="10"/>
    </row>
    <row r="67" spans="1:6" x14ac:dyDescent="0.25">
      <c r="A67" s="27"/>
      <c r="B67" s="28"/>
      <c r="C67" s="28"/>
      <c r="D67" s="2" t="s">
        <v>50</v>
      </c>
      <c r="E67" s="3"/>
      <c r="F67" s="5">
        <v>648000</v>
      </c>
    </row>
    <row r="68" spans="1:6" x14ac:dyDescent="0.25">
      <c r="A68" s="27"/>
      <c r="B68" s="28"/>
      <c r="C68" s="28"/>
      <c r="D68" s="2" t="s">
        <v>51</v>
      </c>
      <c r="E68" s="3"/>
      <c r="F68" s="5">
        <v>110300</v>
      </c>
    </row>
    <row r="69" spans="1:6" ht="15.75" thickBot="1" x14ac:dyDescent="0.3">
      <c r="A69" s="24"/>
      <c r="B69" s="26"/>
      <c r="C69" s="26"/>
      <c r="D69" s="13" t="s">
        <v>52</v>
      </c>
      <c r="E69" s="14">
        <v>648000</v>
      </c>
      <c r="F69" s="15"/>
    </row>
    <row r="70" spans="1:6" ht="15.75" thickBot="1" x14ac:dyDescent="0.3">
      <c r="A70" s="16" t="s">
        <v>53</v>
      </c>
      <c r="B70" s="17"/>
      <c r="C70" s="17"/>
      <c r="D70" s="17"/>
      <c r="E70" s="18">
        <f>SUM(E66:E69)</f>
        <v>758300</v>
      </c>
      <c r="F70" s="19">
        <f>SUM(F66:F69)</f>
        <v>758300</v>
      </c>
    </row>
    <row r="71" spans="1:6" x14ac:dyDescent="0.25">
      <c r="A71" s="23">
        <v>7946534</v>
      </c>
      <c r="B71" s="25" t="s">
        <v>176</v>
      </c>
      <c r="C71" s="25" t="s">
        <v>54</v>
      </c>
      <c r="D71" s="8" t="s">
        <v>55</v>
      </c>
      <c r="E71" s="9">
        <v>200000</v>
      </c>
      <c r="F71" s="10"/>
    </row>
    <row r="72" spans="1:6" x14ac:dyDescent="0.25">
      <c r="A72" s="27"/>
      <c r="B72" s="28"/>
      <c r="C72" s="28"/>
      <c r="D72" s="2" t="s">
        <v>56</v>
      </c>
      <c r="E72" s="3">
        <v>100000</v>
      </c>
      <c r="F72" s="5"/>
    </row>
    <row r="73" spans="1:6" x14ac:dyDescent="0.25">
      <c r="A73" s="27"/>
      <c r="B73" s="28"/>
      <c r="C73" s="28"/>
      <c r="D73" s="2" t="s">
        <v>18</v>
      </c>
      <c r="E73" s="3">
        <v>122848</v>
      </c>
      <c r="F73" s="5"/>
    </row>
    <row r="74" spans="1:6" x14ac:dyDescent="0.25">
      <c r="A74" s="27"/>
      <c r="B74" s="28"/>
      <c r="C74" s="28"/>
      <c r="D74" s="2" t="s">
        <v>37</v>
      </c>
      <c r="E74" s="3"/>
      <c r="F74" s="5">
        <v>522848</v>
      </c>
    </row>
    <row r="75" spans="1:6" ht="15.75" thickBot="1" x14ac:dyDescent="0.3">
      <c r="A75" s="24"/>
      <c r="B75" s="26"/>
      <c r="C75" s="26"/>
      <c r="D75" s="13" t="s">
        <v>57</v>
      </c>
      <c r="E75" s="14">
        <v>100000</v>
      </c>
      <c r="F75" s="15"/>
    </row>
    <row r="76" spans="1:6" ht="15.75" thickBot="1" x14ac:dyDescent="0.3">
      <c r="A76" s="16" t="s">
        <v>58</v>
      </c>
      <c r="B76" s="17"/>
      <c r="C76" s="17"/>
      <c r="D76" s="17"/>
      <c r="E76" s="18">
        <f>SUM(E71:E75)</f>
        <v>522848</v>
      </c>
      <c r="F76" s="19">
        <f>SUM(F71:F75)</f>
        <v>522848</v>
      </c>
    </row>
    <row r="77" spans="1:6" x14ac:dyDescent="0.25">
      <c r="A77" s="23">
        <v>7949293</v>
      </c>
      <c r="B77" s="25" t="s">
        <v>176</v>
      </c>
      <c r="C77" s="25" t="s">
        <v>59</v>
      </c>
      <c r="D77" s="8" t="s">
        <v>60</v>
      </c>
      <c r="E77" s="9"/>
      <c r="F77" s="10">
        <v>300000</v>
      </c>
    </row>
    <row r="78" spans="1:6" x14ac:dyDescent="0.25">
      <c r="A78" s="27"/>
      <c r="B78" s="28"/>
      <c r="C78" s="28"/>
      <c r="D78" s="2" t="s">
        <v>14</v>
      </c>
      <c r="E78" s="3">
        <v>300000</v>
      </c>
      <c r="F78" s="5"/>
    </row>
    <row r="79" spans="1:6" x14ac:dyDescent="0.25">
      <c r="A79" s="27"/>
      <c r="B79" s="28"/>
      <c r="C79" s="28"/>
      <c r="D79" s="2" t="s">
        <v>17</v>
      </c>
      <c r="E79" s="3">
        <v>60000</v>
      </c>
      <c r="F79" s="5"/>
    </row>
    <row r="80" spans="1:6" x14ac:dyDescent="0.25">
      <c r="A80" s="27"/>
      <c r="B80" s="28"/>
      <c r="C80" s="28"/>
      <c r="D80" s="2" t="s">
        <v>61</v>
      </c>
      <c r="E80" s="3"/>
      <c r="F80" s="5">
        <v>480000</v>
      </c>
    </row>
    <row r="81" spans="1:6" x14ac:dyDescent="0.25">
      <c r="A81" s="27"/>
      <c r="B81" s="28"/>
      <c r="C81" s="28"/>
      <c r="D81" s="2" t="s">
        <v>62</v>
      </c>
      <c r="E81" s="3">
        <v>480000</v>
      </c>
      <c r="F81" s="5"/>
    </row>
    <row r="82" spans="1:6" ht="15.75" thickBot="1" x14ac:dyDescent="0.3">
      <c r="A82" s="24"/>
      <c r="B82" s="26"/>
      <c r="C82" s="26"/>
      <c r="D82" s="13" t="s">
        <v>5</v>
      </c>
      <c r="E82" s="14"/>
      <c r="F82" s="15">
        <v>60000</v>
      </c>
    </row>
    <row r="83" spans="1:6" ht="15.75" thickBot="1" x14ac:dyDescent="0.3">
      <c r="A83" s="16" t="s">
        <v>63</v>
      </c>
      <c r="B83" s="17"/>
      <c r="C83" s="17"/>
      <c r="D83" s="17"/>
      <c r="E83" s="18">
        <f>SUM(E77:E82)</f>
        <v>840000</v>
      </c>
      <c r="F83" s="19">
        <f>SUM(F77:F82)</f>
        <v>840000</v>
      </c>
    </row>
    <row r="84" spans="1:6" x14ac:dyDescent="0.25">
      <c r="A84" s="23">
        <v>7965975</v>
      </c>
      <c r="B84" s="25" t="s">
        <v>176</v>
      </c>
      <c r="C84" s="25" t="s">
        <v>64</v>
      </c>
      <c r="D84" s="8" t="s">
        <v>27</v>
      </c>
      <c r="E84" s="9">
        <v>594000</v>
      </c>
      <c r="F84" s="10"/>
    </row>
    <row r="85" spans="1:6" ht="15.75" thickBot="1" x14ac:dyDescent="0.3">
      <c r="A85" s="24"/>
      <c r="B85" s="26"/>
      <c r="C85" s="26"/>
      <c r="D85" s="13" t="s">
        <v>29</v>
      </c>
      <c r="E85" s="14"/>
      <c r="F85" s="15">
        <v>594000</v>
      </c>
    </row>
    <row r="86" spans="1:6" ht="15.75" thickBot="1" x14ac:dyDescent="0.3">
      <c r="A86" s="16" t="s">
        <v>65</v>
      </c>
      <c r="B86" s="17"/>
      <c r="C86" s="17"/>
      <c r="D86" s="17"/>
      <c r="E86" s="18">
        <f>SUM(E84:E85)</f>
        <v>594000</v>
      </c>
      <c r="F86" s="19">
        <f>SUM(F84:F85)</f>
        <v>594000</v>
      </c>
    </row>
    <row r="87" spans="1:6" x14ac:dyDescent="0.25">
      <c r="A87" s="23">
        <v>7976062</v>
      </c>
      <c r="B87" s="25" t="s">
        <v>173</v>
      </c>
      <c r="C87" s="25" t="s">
        <v>66</v>
      </c>
      <c r="D87" s="8" t="s">
        <v>37</v>
      </c>
      <c r="E87" s="9"/>
      <c r="F87" s="10">
        <v>478780</v>
      </c>
    </row>
    <row r="88" spans="1:6" ht="15.75" thickBot="1" x14ac:dyDescent="0.3">
      <c r="A88" s="24"/>
      <c r="B88" s="26"/>
      <c r="C88" s="26"/>
      <c r="D88" s="13" t="s">
        <v>23</v>
      </c>
      <c r="E88" s="14">
        <v>478780</v>
      </c>
      <c r="F88" s="15"/>
    </row>
    <row r="89" spans="1:6" ht="15.75" thickBot="1" x14ac:dyDescent="0.3">
      <c r="A89" s="16" t="s">
        <v>67</v>
      </c>
      <c r="B89" s="17"/>
      <c r="C89" s="17"/>
      <c r="D89" s="17"/>
      <c r="E89" s="18">
        <f>SUM(E87:E88)</f>
        <v>478780</v>
      </c>
      <c r="F89" s="19">
        <f>SUM(F87:F88)</f>
        <v>478780</v>
      </c>
    </row>
    <row r="90" spans="1:6" x14ac:dyDescent="0.25">
      <c r="A90" s="23">
        <v>7961398</v>
      </c>
      <c r="B90" s="25" t="s">
        <v>172</v>
      </c>
      <c r="C90" s="25" t="s">
        <v>68</v>
      </c>
      <c r="D90" s="8" t="s">
        <v>26</v>
      </c>
      <c r="E90" s="9">
        <v>793120</v>
      </c>
      <c r="F90" s="10"/>
    </row>
    <row r="91" spans="1:6" x14ac:dyDescent="0.25">
      <c r="A91" s="27"/>
      <c r="B91" s="28"/>
      <c r="C91" s="28"/>
      <c r="D91" s="2" t="s">
        <v>69</v>
      </c>
      <c r="E91" s="3"/>
      <c r="F91" s="5">
        <v>303120</v>
      </c>
    </row>
    <row r="92" spans="1:6" x14ac:dyDescent="0.25">
      <c r="A92" s="27"/>
      <c r="B92" s="28"/>
      <c r="C92" s="28"/>
      <c r="D92" s="2" t="s">
        <v>12</v>
      </c>
      <c r="E92" s="3"/>
      <c r="F92" s="5">
        <v>50000</v>
      </c>
    </row>
    <row r="93" spans="1:6" x14ac:dyDescent="0.25">
      <c r="A93" s="27"/>
      <c r="B93" s="28"/>
      <c r="C93" s="28"/>
      <c r="D93" s="2" t="s">
        <v>70</v>
      </c>
      <c r="E93" s="3">
        <v>666226</v>
      </c>
      <c r="F93" s="5"/>
    </row>
    <row r="94" spans="1:6" x14ac:dyDescent="0.25">
      <c r="A94" s="27"/>
      <c r="B94" s="28"/>
      <c r="C94" s="28"/>
      <c r="D94" s="2" t="s">
        <v>36</v>
      </c>
      <c r="E94" s="3">
        <v>393000</v>
      </c>
      <c r="F94" s="5"/>
    </row>
    <row r="95" spans="1:6" x14ac:dyDescent="0.25">
      <c r="A95" s="27"/>
      <c r="B95" s="28"/>
      <c r="C95" s="28"/>
      <c r="D95" s="2" t="s">
        <v>37</v>
      </c>
      <c r="E95" s="3"/>
      <c r="F95" s="5">
        <v>1148191</v>
      </c>
    </row>
    <row r="96" spans="1:6" x14ac:dyDescent="0.25">
      <c r="A96" s="27"/>
      <c r="B96" s="28"/>
      <c r="C96" s="28"/>
      <c r="D96" s="2" t="s">
        <v>6</v>
      </c>
      <c r="E96" s="3">
        <v>138965</v>
      </c>
      <c r="F96" s="5"/>
    </row>
    <row r="97" spans="1:6" ht="15.75" thickBot="1" x14ac:dyDescent="0.3">
      <c r="A97" s="24"/>
      <c r="B97" s="26"/>
      <c r="C97" s="26"/>
      <c r="D97" s="13" t="s">
        <v>41</v>
      </c>
      <c r="E97" s="14"/>
      <c r="F97" s="15">
        <v>490000</v>
      </c>
    </row>
    <row r="98" spans="1:6" ht="15.75" thickBot="1" x14ac:dyDescent="0.3">
      <c r="A98" s="16" t="s">
        <v>71</v>
      </c>
      <c r="B98" s="17"/>
      <c r="C98" s="17"/>
      <c r="D98" s="17"/>
      <c r="E98" s="18">
        <f>SUM(E90:E97)</f>
        <v>1991311</v>
      </c>
      <c r="F98" s="19">
        <f>SUM(F90:F97)</f>
        <v>1991311</v>
      </c>
    </row>
    <row r="99" spans="1:6" x14ac:dyDescent="0.25">
      <c r="A99" s="23">
        <v>7974709</v>
      </c>
      <c r="B99" s="25" t="s">
        <v>169</v>
      </c>
      <c r="C99" s="25" t="s">
        <v>72</v>
      </c>
      <c r="D99" s="8" t="s">
        <v>73</v>
      </c>
      <c r="E99" s="9">
        <v>100000</v>
      </c>
      <c r="F99" s="10"/>
    </row>
    <row r="100" spans="1:6" x14ac:dyDescent="0.25">
      <c r="A100" s="27"/>
      <c r="B100" s="28"/>
      <c r="C100" s="28"/>
      <c r="D100" s="2" t="s">
        <v>20</v>
      </c>
      <c r="E100" s="3"/>
      <c r="F100" s="5">
        <v>300000</v>
      </c>
    </row>
    <row r="101" spans="1:6" ht="15.75" thickBot="1" x14ac:dyDescent="0.3">
      <c r="A101" s="24"/>
      <c r="B101" s="26"/>
      <c r="C101" s="26"/>
      <c r="D101" s="13" t="s">
        <v>22</v>
      </c>
      <c r="E101" s="14">
        <v>200000</v>
      </c>
      <c r="F101" s="15"/>
    </row>
    <row r="102" spans="1:6" ht="15.75" thickBot="1" x14ac:dyDescent="0.3">
      <c r="A102" s="16" t="s">
        <v>74</v>
      </c>
      <c r="B102" s="17"/>
      <c r="C102" s="17"/>
      <c r="D102" s="17"/>
      <c r="E102" s="18">
        <f>SUM(E99:E101)</f>
        <v>300000</v>
      </c>
      <c r="F102" s="19">
        <f>SUM(F99:F101)</f>
        <v>300000</v>
      </c>
    </row>
    <row r="103" spans="1:6" x14ac:dyDescent="0.25">
      <c r="A103" s="23">
        <v>7962909</v>
      </c>
      <c r="B103" s="25" t="s">
        <v>175</v>
      </c>
      <c r="C103" s="25" t="s">
        <v>75</v>
      </c>
      <c r="D103" s="8" t="s">
        <v>55</v>
      </c>
      <c r="E103" s="9">
        <v>800000</v>
      </c>
      <c r="F103" s="10"/>
    </row>
    <row r="104" spans="1:6" x14ac:dyDescent="0.25">
      <c r="A104" s="27"/>
      <c r="B104" s="28"/>
      <c r="C104" s="28"/>
      <c r="D104" s="2" t="s">
        <v>4</v>
      </c>
      <c r="E104" s="3">
        <v>80000</v>
      </c>
      <c r="F104" s="5"/>
    </row>
    <row r="105" spans="1:6" x14ac:dyDescent="0.25">
      <c r="A105" s="27"/>
      <c r="B105" s="28"/>
      <c r="C105" s="28"/>
      <c r="D105" s="2" t="s">
        <v>57</v>
      </c>
      <c r="E105" s="3">
        <v>300000</v>
      </c>
      <c r="F105" s="5"/>
    </row>
    <row r="106" spans="1:6" x14ac:dyDescent="0.25">
      <c r="A106" s="27"/>
      <c r="B106" s="28"/>
      <c r="C106" s="28"/>
      <c r="D106" s="2" t="s">
        <v>6</v>
      </c>
      <c r="E106" s="3">
        <v>500000</v>
      </c>
      <c r="F106" s="5"/>
    </row>
    <row r="107" spans="1:6" ht="15.75" thickBot="1" x14ac:dyDescent="0.3">
      <c r="A107" s="24"/>
      <c r="B107" s="26"/>
      <c r="C107" s="26"/>
      <c r="D107" s="13" t="s">
        <v>38</v>
      </c>
      <c r="E107" s="14"/>
      <c r="F107" s="15">
        <v>1680000</v>
      </c>
    </row>
    <row r="108" spans="1:6" ht="15.75" thickBot="1" x14ac:dyDescent="0.3">
      <c r="A108" s="16" t="s">
        <v>76</v>
      </c>
      <c r="B108" s="17"/>
      <c r="C108" s="17"/>
      <c r="D108" s="17"/>
      <c r="E108" s="18">
        <f>SUM(E103:E107)</f>
        <v>1680000</v>
      </c>
      <c r="F108" s="19">
        <f>SUM(F103:F107)</f>
        <v>1680000</v>
      </c>
    </row>
    <row r="109" spans="1:6" x14ac:dyDescent="0.25">
      <c r="A109" s="23">
        <v>7978903</v>
      </c>
      <c r="B109" s="25" t="s">
        <v>169</v>
      </c>
      <c r="C109" s="25" t="s">
        <v>77</v>
      </c>
      <c r="D109" s="8" t="s">
        <v>27</v>
      </c>
      <c r="E109" s="9"/>
      <c r="F109" s="10">
        <v>170000</v>
      </c>
    </row>
    <row r="110" spans="1:6" x14ac:dyDescent="0.25">
      <c r="A110" s="27"/>
      <c r="B110" s="28"/>
      <c r="C110" s="28"/>
      <c r="D110" s="2" t="s">
        <v>14</v>
      </c>
      <c r="E110" s="3">
        <v>50000</v>
      </c>
      <c r="F110" s="5"/>
    </row>
    <row r="111" spans="1:6" x14ac:dyDescent="0.25">
      <c r="A111" s="27"/>
      <c r="B111" s="28"/>
      <c r="C111" s="28"/>
      <c r="D111" s="2" t="s">
        <v>16</v>
      </c>
      <c r="E111" s="3">
        <v>50000</v>
      </c>
      <c r="F111" s="5"/>
    </row>
    <row r="112" spans="1:6" x14ac:dyDescent="0.25">
      <c r="A112" s="27"/>
      <c r="B112" s="28"/>
      <c r="C112" s="28"/>
      <c r="D112" s="2" t="s">
        <v>36</v>
      </c>
      <c r="E112" s="3">
        <v>20000</v>
      </c>
      <c r="F112" s="5"/>
    </row>
    <row r="113" spans="1:6" x14ac:dyDescent="0.25">
      <c r="A113" s="27"/>
      <c r="B113" s="28"/>
      <c r="C113" s="28"/>
      <c r="D113" s="2" t="s">
        <v>5</v>
      </c>
      <c r="E113" s="3">
        <v>20000</v>
      </c>
      <c r="F113" s="5"/>
    </row>
    <row r="114" spans="1:6" ht="15.75" thickBot="1" x14ac:dyDescent="0.3">
      <c r="A114" s="24"/>
      <c r="B114" s="26"/>
      <c r="C114" s="26"/>
      <c r="D114" s="13" t="s">
        <v>22</v>
      </c>
      <c r="E114" s="14">
        <v>30000</v>
      </c>
      <c r="F114" s="15"/>
    </row>
    <row r="115" spans="1:6" ht="15.75" thickBot="1" x14ac:dyDescent="0.3">
      <c r="A115" s="16" t="s">
        <v>78</v>
      </c>
      <c r="B115" s="17"/>
      <c r="C115" s="17"/>
      <c r="D115" s="17"/>
      <c r="E115" s="18">
        <f>SUM(E109:E114)</f>
        <v>170000</v>
      </c>
      <c r="F115" s="19">
        <f>SUM(F109:F114)</f>
        <v>170000</v>
      </c>
    </row>
    <row r="116" spans="1:6" x14ac:dyDescent="0.25">
      <c r="A116" s="23">
        <v>7978808</v>
      </c>
      <c r="B116" s="25" t="s">
        <v>169</v>
      </c>
      <c r="C116" s="25" t="s">
        <v>79</v>
      </c>
      <c r="D116" s="8" t="s">
        <v>80</v>
      </c>
      <c r="E116" s="9">
        <v>64000</v>
      </c>
      <c r="F116" s="10"/>
    </row>
    <row r="117" spans="1:6" ht="15.75" thickBot="1" x14ac:dyDescent="0.3">
      <c r="A117" s="24"/>
      <c r="B117" s="26"/>
      <c r="C117" s="26"/>
      <c r="D117" s="13" t="s">
        <v>28</v>
      </c>
      <c r="E117" s="14"/>
      <c r="F117" s="15">
        <v>64000</v>
      </c>
    </row>
    <row r="118" spans="1:6" ht="15.75" thickBot="1" x14ac:dyDescent="0.3">
      <c r="A118" s="16" t="s">
        <v>81</v>
      </c>
      <c r="B118" s="17"/>
      <c r="C118" s="17"/>
      <c r="D118" s="17"/>
      <c r="E118" s="18">
        <f>SUM(E116:E117)</f>
        <v>64000</v>
      </c>
      <c r="F118" s="19">
        <f>SUM(F116:F117)</f>
        <v>64000</v>
      </c>
    </row>
    <row r="119" spans="1:6" x14ac:dyDescent="0.25">
      <c r="A119" s="23">
        <v>7976107</v>
      </c>
      <c r="B119" s="25" t="s">
        <v>169</v>
      </c>
      <c r="C119" s="25" t="s">
        <v>82</v>
      </c>
      <c r="D119" s="8" t="s">
        <v>14</v>
      </c>
      <c r="E119" s="9"/>
      <c r="F119" s="10">
        <v>250000</v>
      </c>
    </row>
    <row r="120" spans="1:6" ht="15.75" thickBot="1" x14ac:dyDescent="0.3">
      <c r="A120" s="24"/>
      <c r="B120" s="26"/>
      <c r="C120" s="26"/>
      <c r="D120" s="13" t="s">
        <v>83</v>
      </c>
      <c r="E120" s="14">
        <v>250000</v>
      </c>
      <c r="F120" s="15"/>
    </row>
    <row r="121" spans="1:6" ht="15.75" thickBot="1" x14ac:dyDescent="0.3">
      <c r="A121" s="16" t="s">
        <v>84</v>
      </c>
      <c r="B121" s="17"/>
      <c r="C121" s="17"/>
      <c r="D121" s="17"/>
      <c r="E121" s="18">
        <f>SUM(E119:E120)</f>
        <v>250000</v>
      </c>
      <c r="F121" s="19">
        <f>SUM(F119:F120)</f>
        <v>250000</v>
      </c>
    </row>
    <row r="122" spans="1:6" x14ac:dyDescent="0.25">
      <c r="A122" s="23">
        <v>7978786</v>
      </c>
      <c r="B122" s="25" t="s">
        <v>177</v>
      </c>
      <c r="C122" s="25" t="s">
        <v>85</v>
      </c>
      <c r="D122" s="8" t="s">
        <v>19</v>
      </c>
      <c r="E122" s="9">
        <v>200000</v>
      </c>
      <c r="F122" s="10"/>
    </row>
    <row r="123" spans="1:6" ht="15.75" thickBot="1" x14ac:dyDescent="0.3">
      <c r="A123" s="24"/>
      <c r="B123" s="26"/>
      <c r="C123" s="26"/>
      <c r="D123" s="13" t="s">
        <v>86</v>
      </c>
      <c r="E123" s="14"/>
      <c r="F123" s="15">
        <v>200000</v>
      </c>
    </row>
    <row r="124" spans="1:6" ht="15.75" thickBot="1" x14ac:dyDescent="0.3">
      <c r="A124" s="16" t="s">
        <v>87</v>
      </c>
      <c r="B124" s="17"/>
      <c r="C124" s="17"/>
      <c r="D124" s="17"/>
      <c r="E124" s="18">
        <f>SUM(E122:E123)</f>
        <v>200000</v>
      </c>
      <c r="F124" s="19">
        <f>SUM(F122:F123)</f>
        <v>200000</v>
      </c>
    </row>
    <row r="125" spans="1:6" x14ac:dyDescent="0.25">
      <c r="A125" s="23">
        <v>7967863</v>
      </c>
      <c r="B125" s="25" t="s">
        <v>171</v>
      </c>
      <c r="C125" s="25" t="s">
        <v>88</v>
      </c>
      <c r="D125" s="8" t="s">
        <v>80</v>
      </c>
      <c r="E125" s="9"/>
      <c r="F125" s="10">
        <v>16500</v>
      </c>
    </row>
    <row r="126" spans="1:6" ht="15.75" thickBot="1" x14ac:dyDescent="0.3">
      <c r="A126" s="24"/>
      <c r="B126" s="26"/>
      <c r="C126" s="26"/>
      <c r="D126" s="13" t="s">
        <v>4</v>
      </c>
      <c r="E126" s="14">
        <v>16500</v>
      </c>
      <c r="F126" s="15"/>
    </row>
    <row r="127" spans="1:6" ht="15.75" thickBot="1" x14ac:dyDescent="0.3">
      <c r="A127" s="16" t="s">
        <v>89</v>
      </c>
      <c r="B127" s="17"/>
      <c r="C127" s="17"/>
      <c r="D127" s="17"/>
      <c r="E127" s="18">
        <f>SUM(E125:E126)</f>
        <v>16500</v>
      </c>
      <c r="F127" s="19">
        <f>SUM(F125:F126)</f>
        <v>16500</v>
      </c>
    </row>
    <row r="128" spans="1:6" x14ac:dyDescent="0.25">
      <c r="A128" s="23">
        <v>7967224</v>
      </c>
      <c r="B128" s="25" t="s">
        <v>178</v>
      </c>
      <c r="C128" s="25" t="s">
        <v>90</v>
      </c>
      <c r="D128" s="8" t="s">
        <v>19</v>
      </c>
      <c r="E128" s="9">
        <v>1960376</v>
      </c>
      <c r="F128" s="10"/>
    </row>
    <row r="129" spans="1:6" ht="15.75" thickBot="1" x14ac:dyDescent="0.3">
      <c r="A129" s="24"/>
      <c r="B129" s="26"/>
      <c r="C129" s="26"/>
      <c r="D129" s="13" t="s">
        <v>91</v>
      </c>
      <c r="E129" s="14"/>
      <c r="F129" s="15">
        <v>1960376</v>
      </c>
    </row>
    <row r="130" spans="1:6" ht="15.75" thickBot="1" x14ac:dyDescent="0.3">
      <c r="A130" s="16" t="s">
        <v>92</v>
      </c>
      <c r="B130" s="17"/>
      <c r="C130" s="17"/>
      <c r="D130" s="17"/>
      <c r="E130" s="18">
        <f>SUM(E128:E129)</f>
        <v>1960376</v>
      </c>
      <c r="F130" s="19">
        <f>SUM(F128:F129)</f>
        <v>1960376</v>
      </c>
    </row>
    <row r="131" spans="1:6" x14ac:dyDescent="0.25">
      <c r="A131" s="23">
        <v>7968531</v>
      </c>
      <c r="B131" s="25" t="s">
        <v>179</v>
      </c>
      <c r="C131" s="25" t="s">
        <v>93</v>
      </c>
      <c r="D131" s="8" t="s">
        <v>94</v>
      </c>
      <c r="E131" s="9"/>
      <c r="F131" s="10">
        <v>240000</v>
      </c>
    </row>
    <row r="132" spans="1:6" ht="15.75" thickBot="1" x14ac:dyDescent="0.3">
      <c r="A132" s="24"/>
      <c r="B132" s="26"/>
      <c r="C132" s="26"/>
      <c r="D132" s="13" t="s">
        <v>13</v>
      </c>
      <c r="E132" s="14">
        <v>240000</v>
      </c>
      <c r="F132" s="15"/>
    </row>
    <row r="133" spans="1:6" ht="15.75" thickBot="1" x14ac:dyDescent="0.3">
      <c r="A133" s="16" t="s">
        <v>95</v>
      </c>
      <c r="B133" s="17"/>
      <c r="C133" s="17"/>
      <c r="D133" s="17"/>
      <c r="E133" s="18">
        <f>SUM(E131:E132)</f>
        <v>240000</v>
      </c>
      <c r="F133" s="19">
        <f>SUM(F131:F132)</f>
        <v>240000</v>
      </c>
    </row>
    <row r="134" spans="1:6" x14ac:dyDescent="0.25">
      <c r="A134" s="23">
        <v>7974508</v>
      </c>
      <c r="B134" s="25" t="s">
        <v>176</v>
      </c>
      <c r="C134" s="25" t="s">
        <v>96</v>
      </c>
      <c r="D134" s="8" t="s">
        <v>14</v>
      </c>
      <c r="E134" s="9"/>
      <c r="F134" s="10">
        <v>2000000</v>
      </c>
    </row>
    <row r="135" spans="1:6" ht="15.75" thickBot="1" x14ac:dyDescent="0.3">
      <c r="A135" s="24"/>
      <c r="B135" s="26"/>
      <c r="C135" s="26"/>
      <c r="D135" s="13" t="s">
        <v>16</v>
      </c>
      <c r="E135" s="14">
        <v>2000000</v>
      </c>
      <c r="F135" s="15"/>
    </row>
    <row r="136" spans="1:6" ht="15.75" thickBot="1" x14ac:dyDescent="0.3">
      <c r="A136" s="16" t="s">
        <v>97</v>
      </c>
      <c r="B136" s="17"/>
      <c r="C136" s="17"/>
      <c r="D136" s="17"/>
      <c r="E136" s="18">
        <f>SUM(E134:E135)</f>
        <v>2000000</v>
      </c>
      <c r="F136" s="19">
        <f>SUM(F134:F135)</f>
        <v>2000000</v>
      </c>
    </row>
    <row r="137" spans="1:6" x14ac:dyDescent="0.25">
      <c r="A137" s="23">
        <v>7966669</v>
      </c>
      <c r="B137" s="25" t="s">
        <v>175</v>
      </c>
      <c r="C137" s="25" t="s">
        <v>48</v>
      </c>
      <c r="D137" s="8" t="s">
        <v>36</v>
      </c>
      <c r="E137" s="9">
        <v>120000</v>
      </c>
      <c r="F137" s="10"/>
    </row>
    <row r="138" spans="1:6" ht="15.75" thickBot="1" x14ac:dyDescent="0.3">
      <c r="A138" s="24"/>
      <c r="B138" s="26"/>
      <c r="C138" s="26"/>
      <c r="D138" s="13" t="s">
        <v>37</v>
      </c>
      <c r="E138" s="14"/>
      <c r="F138" s="15">
        <v>120000</v>
      </c>
    </row>
    <row r="139" spans="1:6" ht="15.75" thickBot="1" x14ac:dyDescent="0.3">
      <c r="A139" s="16" t="s">
        <v>98</v>
      </c>
      <c r="B139" s="17"/>
      <c r="C139" s="17"/>
      <c r="D139" s="17"/>
      <c r="E139" s="18">
        <f>SUM(E137:E138)</f>
        <v>120000</v>
      </c>
      <c r="F139" s="19">
        <f>SUM(F137:F138)</f>
        <v>120000</v>
      </c>
    </row>
    <row r="140" spans="1:6" x14ac:dyDescent="0.25">
      <c r="A140" s="23">
        <v>7974520</v>
      </c>
      <c r="B140" s="25" t="s">
        <v>176</v>
      </c>
      <c r="C140" s="25" t="s">
        <v>96</v>
      </c>
      <c r="D140" s="8" t="s">
        <v>14</v>
      </c>
      <c r="E140" s="9"/>
      <c r="F140" s="10">
        <v>3500000</v>
      </c>
    </row>
    <row r="141" spans="1:6" ht="15.75" thickBot="1" x14ac:dyDescent="0.3">
      <c r="A141" s="24"/>
      <c r="B141" s="26"/>
      <c r="C141" s="26"/>
      <c r="D141" s="13" t="s">
        <v>16</v>
      </c>
      <c r="E141" s="14">
        <v>3500000</v>
      </c>
      <c r="F141" s="15"/>
    </row>
    <row r="142" spans="1:6" ht="15.75" thickBot="1" x14ac:dyDescent="0.3">
      <c r="A142" s="16" t="s">
        <v>99</v>
      </c>
      <c r="B142" s="17"/>
      <c r="C142" s="17"/>
      <c r="D142" s="17"/>
      <c r="E142" s="18">
        <f>SUM(E140:E141)</f>
        <v>3500000</v>
      </c>
      <c r="F142" s="19">
        <f>SUM(F140:F141)</f>
        <v>3500000</v>
      </c>
    </row>
    <row r="143" spans="1:6" x14ac:dyDescent="0.25">
      <c r="A143" s="23">
        <v>7965936</v>
      </c>
      <c r="B143" s="25" t="s">
        <v>180</v>
      </c>
      <c r="C143" s="20" t="s">
        <v>100</v>
      </c>
      <c r="D143" s="8" t="s">
        <v>27</v>
      </c>
      <c r="E143" s="9"/>
      <c r="F143" s="10">
        <v>3120000</v>
      </c>
    </row>
    <row r="144" spans="1:6" x14ac:dyDescent="0.25">
      <c r="A144" s="27"/>
      <c r="B144" s="28"/>
      <c r="C144" s="28" t="s">
        <v>101</v>
      </c>
      <c r="D144" s="2" t="s">
        <v>27</v>
      </c>
      <c r="E144" s="3"/>
      <c r="F144" s="5">
        <v>480000</v>
      </c>
    </row>
    <row r="145" spans="1:6" ht="15.75" thickBot="1" x14ac:dyDescent="0.3">
      <c r="A145" s="24"/>
      <c r="B145" s="26"/>
      <c r="C145" s="26"/>
      <c r="D145" s="13" t="s">
        <v>102</v>
      </c>
      <c r="E145" s="14">
        <v>3600000</v>
      </c>
      <c r="F145" s="15"/>
    </row>
    <row r="146" spans="1:6" ht="15.75" thickBot="1" x14ac:dyDescent="0.3">
      <c r="A146" s="16" t="s">
        <v>103</v>
      </c>
      <c r="B146" s="17"/>
      <c r="C146" s="17"/>
      <c r="D146" s="17"/>
      <c r="E146" s="18">
        <f>SUM(E143:E145)</f>
        <v>3600000</v>
      </c>
      <c r="F146" s="19">
        <f>SUM(F143:F145)</f>
        <v>3600000</v>
      </c>
    </row>
    <row r="147" spans="1:6" x14ac:dyDescent="0.25">
      <c r="A147" s="23">
        <v>7963472</v>
      </c>
      <c r="B147" s="25" t="s">
        <v>172</v>
      </c>
      <c r="C147" s="25" t="s">
        <v>104</v>
      </c>
      <c r="D147" s="8" t="s">
        <v>15</v>
      </c>
      <c r="E147" s="9"/>
      <c r="F147" s="10">
        <v>300000</v>
      </c>
    </row>
    <row r="148" spans="1:6" ht="15.75" thickBot="1" x14ac:dyDescent="0.3">
      <c r="A148" s="24"/>
      <c r="B148" s="26"/>
      <c r="C148" s="26"/>
      <c r="D148" s="13" t="s">
        <v>19</v>
      </c>
      <c r="E148" s="14">
        <v>300000</v>
      </c>
      <c r="F148" s="15"/>
    </row>
    <row r="149" spans="1:6" ht="15.75" thickBot="1" x14ac:dyDescent="0.3">
      <c r="A149" s="16" t="s">
        <v>105</v>
      </c>
      <c r="B149" s="17"/>
      <c r="C149" s="17"/>
      <c r="D149" s="17"/>
      <c r="E149" s="18">
        <f>SUM(E147:E148)</f>
        <v>300000</v>
      </c>
      <c r="F149" s="19">
        <f>SUM(F147:F148)</f>
        <v>300000</v>
      </c>
    </row>
    <row r="150" spans="1:6" x14ac:dyDescent="0.25">
      <c r="A150" s="23">
        <v>7963526</v>
      </c>
      <c r="B150" s="25" t="s">
        <v>177</v>
      </c>
      <c r="C150" s="25" t="s">
        <v>106</v>
      </c>
      <c r="D150" s="8" t="s">
        <v>73</v>
      </c>
      <c r="E150" s="9">
        <v>3000000</v>
      </c>
      <c r="F150" s="10"/>
    </row>
    <row r="151" spans="1:6" ht="15.75" thickBot="1" x14ac:dyDescent="0.3">
      <c r="A151" s="24"/>
      <c r="B151" s="26"/>
      <c r="C151" s="26"/>
      <c r="D151" s="13" t="s">
        <v>107</v>
      </c>
      <c r="E151" s="14"/>
      <c r="F151" s="15">
        <v>3000000</v>
      </c>
    </row>
    <row r="152" spans="1:6" ht="15.75" thickBot="1" x14ac:dyDescent="0.3">
      <c r="A152" s="16" t="s">
        <v>108</v>
      </c>
      <c r="B152" s="21"/>
      <c r="C152" s="21"/>
      <c r="D152" s="17"/>
      <c r="E152" s="18">
        <f>SUM(E150:E151)</f>
        <v>3000000</v>
      </c>
      <c r="F152" s="19">
        <f>SUM(F150:F151)</f>
        <v>3000000</v>
      </c>
    </row>
    <row r="153" spans="1:6" x14ac:dyDescent="0.25">
      <c r="A153" s="23">
        <v>7944953</v>
      </c>
      <c r="B153" s="25" t="s">
        <v>175</v>
      </c>
      <c r="C153" s="25" t="s">
        <v>75</v>
      </c>
      <c r="D153" s="8" t="s">
        <v>80</v>
      </c>
      <c r="E153" s="9"/>
      <c r="F153" s="10">
        <v>1502000</v>
      </c>
    </row>
    <row r="154" spans="1:6" ht="15.75" thickBot="1" x14ac:dyDescent="0.3">
      <c r="A154" s="24"/>
      <c r="B154" s="26"/>
      <c r="C154" s="26"/>
      <c r="D154" s="13" t="s">
        <v>19</v>
      </c>
      <c r="E154" s="14">
        <v>1502000</v>
      </c>
      <c r="F154" s="15"/>
    </row>
    <row r="155" spans="1:6" ht="15.75" thickBot="1" x14ac:dyDescent="0.3">
      <c r="A155" s="16" t="s">
        <v>109</v>
      </c>
      <c r="B155" s="21"/>
      <c r="C155" s="21"/>
      <c r="D155" s="17"/>
      <c r="E155" s="18">
        <f>SUM(E153:E154)</f>
        <v>1502000</v>
      </c>
      <c r="F155" s="19">
        <f>SUM(F153:F154)</f>
        <v>1502000</v>
      </c>
    </row>
    <row r="156" spans="1:6" x14ac:dyDescent="0.25">
      <c r="A156" s="23">
        <v>7965675</v>
      </c>
      <c r="B156" s="25" t="s">
        <v>181</v>
      </c>
      <c r="C156" s="25" t="s">
        <v>110</v>
      </c>
      <c r="D156" s="8" t="s">
        <v>10</v>
      </c>
      <c r="E156" s="9">
        <v>8751892</v>
      </c>
      <c r="F156" s="10"/>
    </row>
    <row r="157" spans="1:6" ht="15.75" thickBot="1" x14ac:dyDescent="0.3">
      <c r="A157" s="24"/>
      <c r="B157" s="26"/>
      <c r="C157" s="26"/>
      <c r="D157" s="13" t="s">
        <v>80</v>
      </c>
      <c r="E157" s="14"/>
      <c r="F157" s="15">
        <v>8751892</v>
      </c>
    </row>
    <row r="158" spans="1:6" ht="15.75" thickBot="1" x14ac:dyDescent="0.3">
      <c r="A158" s="16" t="s">
        <v>111</v>
      </c>
      <c r="B158" s="21"/>
      <c r="C158" s="21"/>
      <c r="D158" s="17"/>
      <c r="E158" s="18">
        <f>SUM(E156:E157)</f>
        <v>8751892</v>
      </c>
      <c r="F158" s="19">
        <f>SUM(F156:F157)</f>
        <v>8751892</v>
      </c>
    </row>
    <row r="159" spans="1:6" x14ac:dyDescent="0.25">
      <c r="A159" s="23">
        <v>7968402</v>
      </c>
      <c r="B159" s="25" t="s">
        <v>170</v>
      </c>
      <c r="C159" s="25" t="s">
        <v>112</v>
      </c>
      <c r="D159" s="8" t="s">
        <v>94</v>
      </c>
      <c r="E159" s="9"/>
      <c r="F159" s="10">
        <v>910284</v>
      </c>
    </row>
    <row r="160" spans="1:6" ht="15.75" thickBot="1" x14ac:dyDescent="0.3">
      <c r="A160" s="24"/>
      <c r="B160" s="26"/>
      <c r="C160" s="26"/>
      <c r="D160" s="13" t="s">
        <v>102</v>
      </c>
      <c r="E160" s="14">
        <v>910284</v>
      </c>
      <c r="F160" s="15"/>
    </row>
    <row r="161" spans="1:6" ht="15.75" thickBot="1" x14ac:dyDescent="0.3">
      <c r="A161" s="16" t="s">
        <v>113</v>
      </c>
      <c r="B161" s="21"/>
      <c r="C161" s="21"/>
      <c r="D161" s="17"/>
      <c r="E161" s="18">
        <f>SUM(E159:E160)</f>
        <v>910284</v>
      </c>
      <c r="F161" s="19">
        <f>SUM(F159:F160)</f>
        <v>910284</v>
      </c>
    </row>
    <row r="162" spans="1:6" x14ac:dyDescent="0.25">
      <c r="A162" s="23">
        <v>7978849</v>
      </c>
      <c r="B162" s="25" t="s">
        <v>169</v>
      </c>
      <c r="C162" s="25" t="s">
        <v>114</v>
      </c>
      <c r="D162" s="8" t="s">
        <v>20</v>
      </c>
      <c r="E162" s="9"/>
      <c r="F162" s="10">
        <v>450000</v>
      </c>
    </row>
    <row r="163" spans="1:6" ht="15.75" thickBot="1" x14ac:dyDescent="0.3">
      <c r="A163" s="24"/>
      <c r="B163" s="26"/>
      <c r="C163" s="26"/>
      <c r="D163" s="13" t="s">
        <v>86</v>
      </c>
      <c r="E163" s="14">
        <v>450000</v>
      </c>
      <c r="F163" s="15"/>
    </row>
    <row r="164" spans="1:6" ht="15.75" thickBot="1" x14ac:dyDescent="0.3">
      <c r="A164" s="16" t="s">
        <v>115</v>
      </c>
      <c r="B164" s="21"/>
      <c r="C164" s="21"/>
      <c r="D164" s="17"/>
      <c r="E164" s="18">
        <f>SUM(E162:E163)</f>
        <v>450000</v>
      </c>
      <c r="F164" s="19">
        <f>SUM(F162:F163)</f>
        <v>450000</v>
      </c>
    </row>
    <row r="165" spans="1:6" x14ac:dyDescent="0.25">
      <c r="A165" s="23">
        <v>8012720</v>
      </c>
      <c r="B165" s="25" t="s">
        <v>173</v>
      </c>
      <c r="C165" s="25" t="s">
        <v>116</v>
      </c>
      <c r="D165" s="8" t="s">
        <v>37</v>
      </c>
      <c r="E165" s="9"/>
      <c r="F165" s="10">
        <v>354000</v>
      </c>
    </row>
    <row r="166" spans="1:6" x14ac:dyDescent="0.25">
      <c r="A166" s="27"/>
      <c r="B166" s="28"/>
      <c r="C166" s="28"/>
      <c r="D166" s="2" t="s">
        <v>117</v>
      </c>
      <c r="E166" s="3">
        <v>834000</v>
      </c>
      <c r="F166" s="5"/>
    </row>
    <row r="167" spans="1:6" ht="15.75" thickBot="1" x14ac:dyDescent="0.3">
      <c r="A167" s="24"/>
      <c r="B167" s="26"/>
      <c r="C167" s="26"/>
      <c r="D167" s="13" t="s">
        <v>23</v>
      </c>
      <c r="E167" s="14"/>
      <c r="F167" s="15">
        <v>480000</v>
      </c>
    </row>
    <row r="168" spans="1:6" ht="15.75" thickBot="1" x14ac:dyDescent="0.3">
      <c r="A168" s="16" t="s">
        <v>118</v>
      </c>
      <c r="B168" s="21"/>
      <c r="C168" s="21"/>
      <c r="D168" s="17"/>
      <c r="E168" s="18">
        <f>SUM(E165:E167)</f>
        <v>834000</v>
      </c>
      <c r="F168" s="19">
        <f>SUM(F165:F167)</f>
        <v>834000</v>
      </c>
    </row>
    <row r="169" spans="1:6" x14ac:dyDescent="0.25">
      <c r="A169" s="23">
        <v>8021086</v>
      </c>
      <c r="B169" s="25" t="s">
        <v>171</v>
      </c>
      <c r="C169" s="25" t="s">
        <v>119</v>
      </c>
      <c r="D169" s="8" t="s">
        <v>17</v>
      </c>
      <c r="E169" s="9"/>
      <c r="F169" s="10">
        <v>145000</v>
      </c>
    </row>
    <row r="170" spans="1:6" x14ac:dyDescent="0.25">
      <c r="A170" s="27"/>
      <c r="B170" s="28"/>
      <c r="C170" s="28"/>
      <c r="D170" s="2" t="s">
        <v>91</v>
      </c>
      <c r="E170" s="3">
        <v>405000</v>
      </c>
      <c r="F170" s="5"/>
    </row>
    <row r="171" spans="1:6" ht="15.75" thickBot="1" x14ac:dyDescent="0.3">
      <c r="A171" s="24"/>
      <c r="B171" s="26"/>
      <c r="C171" s="26"/>
      <c r="D171" s="13" t="s">
        <v>51</v>
      </c>
      <c r="E171" s="14"/>
      <c r="F171" s="15">
        <v>260000</v>
      </c>
    </row>
    <row r="172" spans="1:6" ht="15.75" thickBot="1" x14ac:dyDescent="0.3">
      <c r="A172" s="16" t="s">
        <v>120</v>
      </c>
      <c r="B172" s="21"/>
      <c r="C172" s="21"/>
      <c r="D172" s="17"/>
      <c r="E172" s="18">
        <f>SUM(E169:E171)</f>
        <v>405000</v>
      </c>
      <c r="F172" s="19">
        <f>SUM(F169:F171)</f>
        <v>405000</v>
      </c>
    </row>
    <row r="173" spans="1:6" x14ac:dyDescent="0.25">
      <c r="A173" s="23">
        <v>7985048</v>
      </c>
      <c r="B173" s="25" t="s">
        <v>175</v>
      </c>
      <c r="C173" s="25" t="s">
        <v>48</v>
      </c>
      <c r="D173" s="8" t="s">
        <v>28</v>
      </c>
      <c r="E173" s="9">
        <v>64800</v>
      </c>
      <c r="F173" s="10"/>
    </row>
    <row r="174" spans="1:6" ht="15.75" thickBot="1" x14ac:dyDescent="0.3">
      <c r="A174" s="24"/>
      <c r="B174" s="26"/>
      <c r="C174" s="26"/>
      <c r="D174" s="13" t="s">
        <v>121</v>
      </c>
      <c r="E174" s="14"/>
      <c r="F174" s="15">
        <v>64800</v>
      </c>
    </row>
    <row r="175" spans="1:6" ht="15.75" thickBot="1" x14ac:dyDescent="0.3">
      <c r="A175" s="16" t="s">
        <v>122</v>
      </c>
      <c r="B175" s="21"/>
      <c r="C175" s="21"/>
      <c r="D175" s="17"/>
      <c r="E175" s="18">
        <f>SUM(E173:E174)</f>
        <v>64800</v>
      </c>
      <c r="F175" s="19">
        <f>SUM(F173:F174)</f>
        <v>64800</v>
      </c>
    </row>
    <row r="176" spans="1:6" x14ac:dyDescent="0.25">
      <c r="A176" s="23">
        <v>8022398</v>
      </c>
      <c r="B176" s="25" t="s">
        <v>180</v>
      </c>
      <c r="C176" s="25" t="s">
        <v>123</v>
      </c>
      <c r="D176" s="8" t="s">
        <v>56</v>
      </c>
      <c r="E176" s="9">
        <v>600000</v>
      </c>
      <c r="F176" s="10"/>
    </row>
    <row r="177" spans="1:6" x14ac:dyDescent="0.25">
      <c r="A177" s="27"/>
      <c r="B177" s="28"/>
      <c r="C177" s="28"/>
      <c r="D177" s="2" t="s">
        <v>18</v>
      </c>
      <c r="E177" s="3">
        <v>400000</v>
      </c>
      <c r="F177" s="5"/>
    </row>
    <row r="178" spans="1:6" ht="15.75" thickBot="1" x14ac:dyDescent="0.3">
      <c r="A178" s="24"/>
      <c r="B178" s="26"/>
      <c r="C178" s="26"/>
      <c r="D178" s="13" t="s">
        <v>107</v>
      </c>
      <c r="E178" s="14"/>
      <c r="F178" s="15">
        <v>1000000</v>
      </c>
    </row>
    <row r="179" spans="1:6" ht="15.75" thickBot="1" x14ac:dyDescent="0.3">
      <c r="A179" s="16" t="s">
        <v>124</v>
      </c>
      <c r="B179" s="21"/>
      <c r="C179" s="21"/>
      <c r="D179" s="17"/>
      <c r="E179" s="18">
        <f>SUM(E176:E178)</f>
        <v>1000000</v>
      </c>
      <c r="F179" s="19">
        <f>SUM(F176:F178)</f>
        <v>1000000</v>
      </c>
    </row>
    <row r="180" spans="1:6" x14ac:dyDescent="0.25">
      <c r="A180" s="23">
        <v>7999943</v>
      </c>
      <c r="B180" s="25" t="s">
        <v>182</v>
      </c>
      <c r="C180" s="20" t="s">
        <v>125</v>
      </c>
      <c r="D180" s="8" t="s">
        <v>102</v>
      </c>
      <c r="E180" s="9"/>
      <c r="F180" s="10">
        <v>1355747</v>
      </c>
    </row>
    <row r="181" spans="1:6" x14ac:dyDescent="0.25">
      <c r="A181" s="27"/>
      <c r="B181" s="28"/>
      <c r="C181" s="4" t="s">
        <v>126</v>
      </c>
      <c r="D181" s="2" t="s">
        <v>102</v>
      </c>
      <c r="E181" s="3"/>
      <c r="F181" s="5">
        <v>2183747</v>
      </c>
    </row>
    <row r="182" spans="1:6" x14ac:dyDescent="0.25">
      <c r="A182" s="27"/>
      <c r="B182" s="28"/>
      <c r="C182" s="4" t="s">
        <v>127</v>
      </c>
      <c r="D182" s="2" t="s">
        <v>128</v>
      </c>
      <c r="E182" s="3">
        <v>1722355</v>
      </c>
      <c r="F182" s="5"/>
    </row>
    <row r="183" spans="1:6" ht="15.75" thickBot="1" x14ac:dyDescent="0.3">
      <c r="A183" s="24"/>
      <c r="B183" s="26"/>
      <c r="C183" s="22" t="s">
        <v>129</v>
      </c>
      <c r="D183" s="13" t="s">
        <v>128</v>
      </c>
      <c r="E183" s="14">
        <v>1817139</v>
      </c>
      <c r="F183" s="15"/>
    </row>
    <row r="184" spans="1:6" ht="15.75" thickBot="1" x14ac:dyDescent="0.3">
      <c r="A184" s="16" t="s">
        <v>130</v>
      </c>
      <c r="B184" s="21"/>
      <c r="C184" s="21"/>
      <c r="D184" s="17"/>
      <c r="E184" s="18">
        <f>SUM(E180:E183)</f>
        <v>3539494</v>
      </c>
      <c r="F184" s="19">
        <f>SUM(F180:F183)</f>
        <v>3539494</v>
      </c>
    </row>
    <row r="185" spans="1:6" x14ac:dyDescent="0.25">
      <c r="A185" s="23">
        <v>8002645</v>
      </c>
      <c r="B185" s="25" t="s">
        <v>179</v>
      </c>
      <c r="C185" s="25" t="s">
        <v>131</v>
      </c>
      <c r="D185" s="8" t="s">
        <v>69</v>
      </c>
      <c r="E185" s="9"/>
      <c r="F185" s="10">
        <v>120000</v>
      </c>
    </row>
    <row r="186" spans="1:6" x14ac:dyDescent="0.25">
      <c r="A186" s="27"/>
      <c r="B186" s="28"/>
      <c r="C186" s="28"/>
      <c r="D186" s="2" t="s">
        <v>61</v>
      </c>
      <c r="E186" s="3"/>
      <c r="F186" s="5">
        <v>2600</v>
      </c>
    </row>
    <row r="187" spans="1:6" x14ac:dyDescent="0.25">
      <c r="A187" s="27"/>
      <c r="B187" s="28"/>
      <c r="C187" s="28"/>
      <c r="D187" s="2" t="s">
        <v>20</v>
      </c>
      <c r="E187" s="3"/>
      <c r="F187" s="5">
        <v>1869985</v>
      </c>
    </row>
    <row r="188" spans="1:6" ht="15.75" thickBot="1" x14ac:dyDescent="0.3">
      <c r="A188" s="24"/>
      <c r="B188" s="26"/>
      <c r="C188" s="26"/>
      <c r="D188" s="13" t="s">
        <v>132</v>
      </c>
      <c r="E188" s="14">
        <v>1992585</v>
      </c>
      <c r="F188" s="15"/>
    </row>
    <row r="189" spans="1:6" ht="15.75" thickBot="1" x14ac:dyDescent="0.3">
      <c r="A189" s="16" t="s">
        <v>133</v>
      </c>
      <c r="B189" s="21"/>
      <c r="C189" s="21"/>
      <c r="D189" s="17"/>
      <c r="E189" s="18">
        <f>SUM(E185:E188)</f>
        <v>1992585</v>
      </c>
      <c r="F189" s="19">
        <f>SUM(F185:F188)</f>
        <v>1992585</v>
      </c>
    </row>
    <row r="190" spans="1:6" x14ac:dyDescent="0.25">
      <c r="A190" s="23">
        <v>8022361</v>
      </c>
      <c r="B190" s="25" t="s">
        <v>180</v>
      </c>
      <c r="C190" s="25" t="s">
        <v>134</v>
      </c>
      <c r="D190" s="8" t="s">
        <v>13</v>
      </c>
      <c r="E190" s="9">
        <v>300000</v>
      </c>
      <c r="F190" s="10"/>
    </row>
    <row r="191" spans="1:6" x14ac:dyDescent="0.25">
      <c r="A191" s="27"/>
      <c r="B191" s="28"/>
      <c r="C191" s="28"/>
      <c r="D191" s="2" t="s">
        <v>15</v>
      </c>
      <c r="E191" s="3"/>
      <c r="F191" s="5">
        <v>550000</v>
      </c>
    </row>
    <row r="192" spans="1:6" ht="15.75" thickBot="1" x14ac:dyDescent="0.3">
      <c r="A192" s="24"/>
      <c r="B192" s="26"/>
      <c r="C192" s="26"/>
      <c r="D192" s="13" t="s">
        <v>19</v>
      </c>
      <c r="E192" s="14">
        <v>250000</v>
      </c>
      <c r="F192" s="15"/>
    </row>
    <row r="193" spans="1:6" ht="15.75" thickBot="1" x14ac:dyDescent="0.3">
      <c r="A193" s="16" t="s">
        <v>135</v>
      </c>
      <c r="B193" s="21"/>
      <c r="C193" s="21"/>
      <c r="D193" s="17"/>
      <c r="E193" s="18">
        <f>SUM(E190:E192)</f>
        <v>550000</v>
      </c>
      <c r="F193" s="19">
        <f>SUM(F190:F192)</f>
        <v>550000</v>
      </c>
    </row>
    <row r="194" spans="1:6" x14ac:dyDescent="0.25">
      <c r="A194" s="23">
        <v>7997089</v>
      </c>
      <c r="B194" s="25" t="s">
        <v>169</v>
      </c>
      <c r="C194" s="20" t="s">
        <v>136</v>
      </c>
      <c r="D194" s="8" t="s">
        <v>80</v>
      </c>
      <c r="E194" s="9"/>
      <c r="F194" s="10">
        <v>80000</v>
      </c>
    </row>
    <row r="195" spans="1:6" x14ac:dyDescent="0.25">
      <c r="A195" s="27"/>
      <c r="B195" s="28"/>
      <c r="C195" s="4" t="s">
        <v>137</v>
      </c>
      <c r="D195" s="2" t="s">
        <v>80</v>
      </c>
      <c r="E195" s="3"/>
      <c r="F195" s="5">
        <v>250000</v>
      </c>
    </row>
    <row r="196" spans="1:6" ht="15.75" thickBot="1" x14ac:dyDescent="0.3">
      <c r="A196" s="24"/>
      <c r="B196" s="26"/>
      <c r="C196" s="22" t="s">
        <v>138</v>
      </c>
      <c r="D196" s="13" t="s">
        <v>80</v>
      </c>
      <c r="E196" s="14">
        <v>330000</v>
      </c>
      <c r="F196" s="15"/>
    </row>
    <row r="197" spans="1:6" ht="15.75" thickBot="1" x14ac:dyDescent="0.3">
      <c r="A197" s="16" t="s">
        <v>139</v>
      </c>
      <c r="B197" s="21"/>
      <c r="C197" s="21"/>
      <c r="D197" s="17"/>
      <c r="E197" s="18">
        <f>SUM(E194:E196)</f>
        <v>330000</v>
      </c>
      <c r="F197" s="19">
        <f>SUM(F194:F196)</f>
        <v>330000</v>
      </c>
    </row>
    <row r="198" spans="1:6" x14ac:dyDescent="0.25">
      <c r="A198" s="23">
        <v>8022411</v>
      </c>
      <c r="B198" s="25" t="s">
        <v>180</v>
      </c>
      <c r="C198" s="20" t="s">
        <v>123</v>
      </c>
      <c r="D198" s="8" t="s">
        <v>46</v>
      </c>
      <c r="E198" s="9"/>
      <c r="F198" s="10">
        <v>350000</v>
      </c>
    </row>
    <row r="199" spans="1:6" ht="15.75" thickBot="1" x14ac:dyDescent="0.3">
      <c r="A199" s="24"/>
      <c r="B199" s="26"/>
      <c r="C199" s="22" t="s">
        <v>100</v>
      </c>
      <c r="D199" s="13" t="s">
        <v>36</v>
      </c>
      <c r="E199" s="14">
        <v>350000</v>
      </c>
      <c r="F199" s="15"/>
    </row>
    <row r="200" spans="1:6" ht="15.75" thickBot="1" x14ac:dyDescent="0.3">
      <c r="A200" s="16" t="s">
        <v>140</v>
      </c>
      <c r="B200" s="21"/>
      <c r="C200" s="21"/>
      <c r="D200" s="17"/>
      <c r="E200" s="18">
        <f>SUM(E198:E199)</f>
        <v>350000</v>
      </c>
      <c r="F200" s="19">
        <f>SUM(F198:F199)</f>
        <v>350000</v>
      </c>
    </row>
    <row r="201" spans="1:6" x14ac:dyDescent="0.25">
      <c r="A201" s="23">
        <v>8012492</v>
      </c>
      <c r="B201" s="25" t="s">
        <v>172</v>
      </c>
      <c r="C201" s="20" t="s">
        <v>141</v>
      </c>
      <c r="D201" s="8" t="s">
        <v>142</v>
      </c>
      <c r="E201" s="9">
        <v>1300200</v>
      </c>
      <c r="F201" s="10"/>
    </row>
    <row r="202" spans="1:6" x14ac:dyDescent="0.25">
      <c r="A202" s="27"/>
      <c r="B202" s="28"/>
      <c r="C202" s="4" t="s">
        <v>143</v>
      </c>
      <c r="D202" s="2" t="s">
        <v>144</v>
      </c>
      <c r="E202" s="3"/>
      <c r="F202" s="5">
        <v>4239996</v>
      </c>
    </row>
    <row r="203" spans="1:6" x14ac:dyDescent="0.25">
      <c r="A203" s="27"/>
      <c r="B203" s="28"/>
      <c r="C203" s="4" t="s">
        <v>145</v>
      </c>
      <c r="D203" s="2" t="s">
        <v>142</v>
      </c>
      <c r="E203" s="3">
        <v>1265520</v>
      </c>
      <c r="F203" s="5"/>
    </row>
    <row r="204" spans="1:6" ht="15.75" thickBot="1" x14ac:dyDescent="0.3">
      <c r="A204" s="24"/>
      <c r="B204" s="26"/>
      <c r="C204" s="22" t="s">
        <v>146</v>
      </c>
      <c r="D204" s="13" t="s">
        <v>142</v>
      </c>
      <c r="E204" s="14">
        <v>1674276</v>
      </c>
      <c r="F204" s="15"/>
    </row>
    <row r="205" spans="1:6" ht="15.75" thickBot="1" x14ac:dyDescent="0.3">
      <c r="A205" s="16" t="s">
        <v>147</v>
      </c>
      <c r="B205" s="21"/>
      <c r="C205" s="21"/>
      <c r="D205" s="17"/>
      <c r="E205" s="18">
        <f>SUM(E201:E204)</f>
        <v>4239996</v>
      </c>
      <c r="F205" s="19">
        <f>SUM(F201:F204)</f>
        <v>4239996</v>
      </c>
    </row>
    <row r="206" spans="1:6" x14ac:dyDescent="0.25">
      <c r="A206" s="23">
        <v>8022660</v>
      </c>
      <c r="B206" s="25" t="s">
        <v>171</v>
      </c>
      <c r="C206" s="25" t="s">
        <v>119</v>
      </c>
      <c r="D206" s="8" t="s">
        <v>36</v>
      </c>
      <c r="E206" s="9">
        <v>300000</v>
      </c>
      <c r="F206" s="10"/>
    </row>
    <row r="207" spans="1:6" ht="15.75" thickBot="1" x14ac:dyDescent="0.3">
      <c r="A207" s="24"/>
      <c r="B207" s="26"/>
      <c r="C207" s="26"/>
      <c r="D207" s="13" t="s">
        <v>107</v>
      </c>
      <c r="E207" s="14"/>
      <c r="F207" s="15">
        <v>300000</v>
      </c>
    </row>
    <row r="208" spans="1:6" ht="15.75" thickBot="1" x14ac:dyDescent="0.3">
      <c r="A208" s="16" t="s">
        <v>148</v>
      </c>
      <c r="B208" s="21"/>
      <c r="C208" s="21"/>
      <c r="D208" s="17"/>
      <c r="E208" s="18">
        <f>SUM(E206:E207)</f>
        <v>300000</v>
      </c>
      <c r="F208" s="19">
        <f>SUM(F206:F207)</f>
        <v>300000</v>
      </c>
    </row>
    <row r="209" spans="1:6" x14ac:dyDescent="0.25">
      <c r="A209" s="23">
        <v>8033717</v>
      </c>
      <c r="B209" s="25" t="s">
        <v>169</v>
      </c>
      <c r="C209" s="25" t="s">
        <v>149</v>
      </c>
      <c r="D209" s="8" t="s">
        <v>27</v>
      </c>
      <c r="E209" s="9"/>
      <c r="F209" s="10">
        <v>170000</v>
      </c>
    </row>
    <row r="210" spans="1:6" x14ac:dyDescent="0.25">
      <c r="A210" s="27"/>
      <c r="B210" s="28"/>
      <c r="C210" s="28"/>
      <c r="D210" s="2" t="s">
        <v>3</v>
      </c>
      <c r="E210" s="3">
        <v>150000</v>
      </c>
      <c r="F210" s="5"/>
    </row>
    <row r="211" spans="1:6" x14ac:dyDescent="0.25">
      <c r="A211" s="27"/>
      <c r="B211" s="28"/>
      <c r="C211" s="28"/>
      <c r="D211" s="2" t="s">
        <v>60</v>
      </c>
      <c r="E211" s="3"/>
      <c r="F211" s="5">
        <v>150000</v>
      </c>
    </row>
    <row r="212" spans="1:6" x14ac:dyDescent="0.25">
      <c r="A212" s="27"/>
      <c r="B212" s="28"/>
      <c r="C212" s="28"/>
      <c r="D212" s="2" t="s">
        <v>13</v>
      </c>
      <c r="E212" s="3">
        <v>30000</v>
      </c>
      <c r="F212" s="5"/>
    </row>
    <row r="213" spans="1:6" x14ac:dyDescent="0.25">
      <c r="A213" s="27"/>
      <c r="B213" s="28"/>
      <c r="C213" s="28"/>
      <c r="D213" s="2" t="s">
        <v>4</v>
      </c>
      <c r="E213" s="3">
        <v>50000</v>
      </c>
      <c r="F213" s="5"/>
    </row>
    <row r="214" spans="1:6" x14ac:dyDescent="0.25">
      <c r="A214" s="27"/>
      <c r="B214" s="28"/>
      <c r="C214" s="28"/>
      <c r="D214" s="2" t="s">
        <v>16</v>
      </c>
      <c r="E214" s="3">
        <v>300000</v>
      </c>
      <c r="F214" s="5"/>
    </row>
    <row r="215" spans="1:6" x14ac:dyDescent="0.25">
      <c r="A215" s="27"/>
      <c r="B215" s="28"/>
      <c r="C215" s="28"/>
      <c r="D215" s="2" t="s">
        <v>17</v>
      </c>
      <c r="E215" s="3">
        <v>25000</v>
      </c>
      <c r="F215" s="5"/>
    </row>
    <row r="216" spans="1:6" x14ac:dyDescent="0.25">
      <c r="A216" s="27"/>
      <c r="B216" s="28"/>
      <c r="C216" s="28"/>
      <c r="D216" s="2" t="s">
        <v>150</v>
      </c>
      <c r="E216" s="3"/>
      <c r="F216" s="5">
        <v>25000</v>
      </c>
    </row>
    <row r="217" spans="1:6" x14ac:dyDescent="0.25">
      <c r="A217" s="27"/>
      <c r="B217" s="28"/>
      <c r="C217" s="28"/>
      <c r="D217" s="2" t="s">
        <v>19</v>
      </c>
      <c r="E217" s="3">
        <v>170000</v>
      </c>
      <c r="F217" s="5"/>
    </row>
    <row r="218" spans="1:6" x14ac:dyDescent="0.25">
      <c r="A218" s="27"/>
      <c r="B218" s="28"/>
      <c r="C218" s="28"/>
      <c r="D218" s="2" t="s">
        <v>20</v>
      </c>
      <c r="E218" s="3"/>
      <c r="F218" s="5">
        <v>300000</v>
      </c>
    </row>
    <row r="219" spans="1:6" x14ac:dyDescent="0.25">
      <c r="A219" s="27"/>
      <c r="B219" s="28"/>
      <c r="C219" s="28"/>
      <c r="D219" s="2" t="s">
        <v>151</v>
      </c>
      <c r="E219" s="3"/>
      <c r="F219" s="5">
        <v>30000</v>
      </c>
    </row>
    <row r="220" spans="1:6" ht="15.75" thickBot="1" x14ac:dyDescent="0.3">
      <c r="A220" s="24"/>
      <c r="B220" s="26"/>
      <c r="C220" s="26"/>
      <c r="D220" s="13" t="s">
        <v>152</v>
      </c>
      <c r="E220" s="14"/>
      <c r="F220" s="15">
        <v>50000</v>
      </c>
    </row>
    <row r="221" spans="1:6" ht="15.75" thickBot="1" x14ac:dyDescent="0.3">
      <c r="A221" s="16" t="s">
        <v>153</v>
      </c>
      <c r="B221" s="21"/>
      <c r="C221" s="21"/>
      <c r="D221" s="17"/>
      <c r="E221" s="18">
        <f>SUM(E209:E220)</f>
        <v>725000</v>
      </c>
      <c r="F221" s="19">
        <f>SUM(F209:F220)</f>
        <v>725000</v>
      </c>
    </row>
    <row r="222" spans="1:6" x14ac:dyDescent="0.25">
      <c r="A222" s="23">
        <v>8033362</v>
      </c>
      <c r="B222" s="25" t="s">
        <v>172</v>
      </c>
      <c r="C222" s="25" t="s">
        <v>154</v>
      </c>
      <c r="D222" s="8" t="s">
        <v>36</v>
      </c>
      <c r="E222" s="9">
        <v>414000</v>
      </c>
      <c r="F222" s="10"/>
    </row>
    <row r="223" spans="1:6" ht="15.75" thickBot="1" x14ac:dyDescent="0.3">
      <c r="A223" s="24"/>
      <c r="B223" s="26"/>
      <c r="C223" s="26"/>
      <c r="D223" s="13" t="s">
        <v>23</v>
      </c>
      <c r="E223" s="14"/>
      <c r="F223" s="15">
        <v>414000</v>
      </c>
    </row>
    <row r="224" spans="1:6" ht="15.75" thickBot="1" x14ac:dyDescent="0.3">
      <c r="A224" s="16" t="s">
        <v>155</v>
      </c>
      <c r="B224" s="21"/>
      <c r="C224" s="21"/>
      <c r="D224" s="17"/>
      <c r="E224" s="18">
        <f>SUM(E222:E223)</f>
        <v>414000</v>
      </c>
      <c r="F224" s="19">
        <f>SUM(F222:F223)</f>
        <v>414000</v>
      </c>
    </row>
    <row r="225" spans="1:6" x14ac:dyDescent="0.25">
      <c r="A225" s="23">
        <v>8035886</v>
      </c>
      <c r="B225" s="25" t="s">
        <v>182</v>
      </c>
      <c r="C225" s="25" t="s">
        <v>156</v>
      </c>
      <c r="D225" s="8" t="s">
        <v>36</v>
      </c>
      <c r="E225" s="9"/>
      <c r="F225" s="10">
        <v>60000</v>
      </c>
    </row>
    <row r="226" spans="1:6" x14ac:dyDescent="0.25">
      <c r="A226" s="27"/>
      <c r="B226" s="28"/>
      <c r="C226" s="28"/>
      <c r="D226" s="2" t="s">
        <v>157</v>
      </c>
      <c r="E226" s="3"/>
      <c r="F226" s="5">
        <v>20000</v>
      </c>
    </row>
    <row r="227" spans="1:6" ht="15.75" thickBot="1" x14ac:dyDescent="0.3">
      <c r="A227" s="24"/>
      <c r="B227" s="26"/>
      <c r="C227" s="26"/>
      <c r="D227" s="13" t="s">
        <v>23</v>
      </c>
      <c r="E227" s="14">
        <v>80000</v>
      </c>
      <c r="F227" s="15"/>
    </row>
    <row r="228" spans="1:6" ht="15.75" thickBot="1" x14ac:dyDescent="0.3">
      <c r="A228" s="16" t="s">
        <v>158</v>
      </c>
      <c r="B228" s="21"/>
      <c r="C228" s="21"/>
      <c r="D228" s="17"/>
      <c r="E228" s="18">
        <f>SUM(E225:E227)</f>
        <v>80000</v>
      </c>
      <c r="F228" s="19">
        <f>SUM(F225:F227)</f>
        <v>80000</v>
      </c>
    </row>
    <row r="229" spans="1:6" x14ac:dyDescent="0.25">
      <c r="A229" s="23">
        <v>8033779</v>
      </c>
      <c r="B229" s="25" t="s">
        <v>182</v>
      </c>
      <c r="C229" s="25" t="s">
        <v>156</v>
      </c>
      <c r="D229" s="8" t="s">
        <v>36</v>
      </c>
      <c r="E229" s="9"/>
      <c r="F229" s="10">
        <v>60000</v>
      </c>
    </row>
    <row r="230" spans="1:6" x14ac:dyDescent="0.25">
      <c r="A230" s="27"/>
      <c r="B230" s="28"/>
      <c r="C230" s="28"/>
      <c r="D230" s="2" t="s">
        <v>157</v>
      </c>
      <c r="E230" s="3"/>
      <c r="F230" s="5">
        <v>20000</v>
      </c>
    </row>
    <row r="231" spans="1:6" ht="15.75" thickBot="1" x14ac:dyDescent="0.3">
      <c r="A231" s="24"/>
      <c r="B231" s="26"/>
      <c r="C231" s="26"/>
      <c r="D231" s="13" t="s">
        <v>23</v>
      </c>
      <c r="E231" s="14">
        <v>80000</v>
      </c>
      <c r="F231" s="15"/>
    </row>
    <row r="232" spans="1:6" ht="15.75" thickBot="1" x14ac:dyDescent="0.3">
      <c r="A232" s="16" t="s">
        <v>159</v>
      </c>
      <c r="B232" s="21"/>
      <c r="C232" s="21"/>
      <c r="D232" s="17"/>
      <c r="E232" s="18">
        <f>SUM(E229:E231)</f>
        <v>80000</v>
      </c>
      <c r="F232" s="19">
        <f>SUM(F229:F231)</f>
        <v>80000</v>
      </c>
    </row>
    <row r="233" spans="1:6" x14ac:dyDescent="0.25">
      <c r="A233" s="23">
        <v>8022642</v>
      </c>
      <c r="B233" s="25" t="s">
        <v>176</v>
      </c>
      <c r="C233" s="25" t="s">
        <v>96</v>
      </c>
      <c r="D233" s="8" t="s">
        <v>4</v>
      </c>
      <c r="E233" s="9">
        <v>100000</v>
      </c>
      <c r="F233" s="10"/>
    </row>
    <row r="234" spans="1:6" ht="15.75" thickBot="1" x14ac:dyDescent="0.3">
      <c r="A234" s="24"/>
      <c r="B234" s="26"/>
      <c r="C234" s="26"/>
      <c r="D234" s="13" t="s">
        <v>18</v>
      </c>
      <c r="E234" s="14"/>
      <c r="F234" s="15">
        <v>100000</v>
      </c>
    </row>
    <row r="235" spans="1:6" ht="15.75" thickBot="1" x14ac:dyDescent="0.3">
      <c r="A235" s="16" t="s">
        <v>160</v>
      </c>
      <c r="B235" s="21"/>
      <c r="C235" s="21"/>
      <c r="D235" s="17"/>
      <c r="E235" s="18">
        <f>SUM(E233:E234)</f>
        <v>100000</v>
      </c>
      <c r="F235" s="19">
        <f>SUM(F233:F234)</f>
        <v>100000</v>
      </c>
    </row>
    <row r="236" spans="1:6" x14ac:dyDescent="0.25">
      <c r="A236" s="23">
        <v>8022784</v>
      </c>
      <c r="B236" s="25" t="s">
        <v>171</v>
      </c>
      <c r="C236" s="25" t="s">
        <v>161</v>
      </c>
      <c r="D236" s="8" t="s">
        <v>61</v>
      </c>
      <c r="E236" s="9"/>
      <c r="F236" s="10">
        <v>184100</v>
      </c>
    </row>
    <row r="237" spans="1:6" ht="15.75" thickBot="1" x14ac:dyDescent="0.3">
      <c r="A237" s="24"/>
      <c r="B237" s="26"/>
      <c r="C237" s="26"/>
      <c r="D237" s="13" t="s">
        <v>18</v>
      </c>
      <c r="E237" s="14">
        <v>184100</v>
      </c>
      <c r="F237" s="15"/>
    </row>
    <row r="238" spans="1:6" ht="15.75" thickBot="1" x14ac:dyDescent="0.3">
      <c r="A238" s="16" t="s">
        <v>162</v>
      </c>
      <c r="B238" s="21"/>
      <c r="C238" s="21"/>
      <c r="D238" s="17"/>
      <c r="E238" s="18">
        <f>SUM(E236:E237)</f>
        <v>184100</v>
      </c>
      <c r="F238" s="19">
        <f>SUM(F236:F237)</f>
        <v>184100</v>
      </c>
    </row>
    <row r="239" spans="1:6" x14ac:dyDescent="0.25">
      <c r="A239" s="23">
        <v>8022833</v>
      </c>
      <c r="B239" s="25" t="s">
        <v>177</v>
      </c>
      <c r="C239" s="20" t="s">
        <v>106</v>
      </c>
      <c r="D239" s="8" t="s">
        <v>107</v>
      </c>
      <c r="E239" s="9"/>
      <c r="F239" s="10">
        <v>500000</v>
      </c>
    </row>
    <row r="240" spans="1:6" ht="15.75" thickBot="1" x14ac:dyDescent="0.3">
      <c r="A240" s="24"/>
      <c r="B240" s="26"/>
      <c r="C240" s="22" t="s">
        <v>85</v>
      </c>
      <c r="D240" s="13" t="s">
        <v>19</v>
      </c>
      <c r="E240" s="14">
        <v>500000</v>
      </c>
      <c r="F240" s="15"/>
    </row>
    <row r="241" spans="1:6" ht="15.75" thickBot="1" x14ac:dyDescent="0.3">
      <c r="A241" s="16" t="s">
        <v>163</v>
      </c>
      <c r="B241" s="17"/>
      <c r="C241" s="17"/>
      <c r="D241" s="17"/>
      <c r="E241" s="18">
        <f>SUM(E239:E240)</f>
        <v>500000</v>
      </c>
      <c r="F241" s="19">
        <f>SUM(F239:F240)</f>
        <v>500000</v>
      </c>
    </row>
    <row r="242" spans="1:6" ht="22.5" customHeight="1" thickBot="1" x14ac:dyDescent="0.3">
      <c r="A242" s="72" t="s">
        <v>164</v>
      </c>
      <c r="B242" s="73"/>
      <c r="C242" s="73"/>
      <c r="D242" s="73"/>
      <c r="E242" s="74">
        <f>+E241+E238+E235+E232+E228+E224+E221+E208+E205+E200+E197+E193+E189+E184+E179+E175+E172+E168+E164+E161+E158+E155+E152+E149+E146+E142+E139+E136+E133+E130+E124+E121+E118+E115+E108+E102+E98+E89+E86+E83+E76+E70+E65+E62+E59+E56+E53+E45+E39+E36+E30+E13</f>
        <v>67733790</v>
      </c>
      <c r="F242" s="75">
        <f>+F241+F238+F235+F232+F228+F224+F221+F208+F205+F200+F197+F193+F189+F184+F179+F175+F172+F168+F164+F161+F158+F155+F152+F149+F146+F142+F139+F136+F133+F130+F124+F121+F118+F115+F108+F102+F98+F89+F86+F83+F76+F70+F65+F62+F59+F56+F53+F45+F39+F36+F30+F13</f>
        <v>67733790</v>
      </c>
    </row>
  </sheetData>
  <mergeCells count="162">
    <mergeCell ref="A2:F2"/>
    <mergeCell ref="E3:F3"/>
    <mergeCell ref="D3:D4"/>
    <mergeCell ref="A3:A4"/>
    <mergeCell ref="B3:B4"/>
    <mergeCell ref="C3:C4"/>
    <mergeCell ref="B143:B145"/>
    <mergeCell ref="B180:B183"/>
    <mergeCell ref="B194:B196"/>
    <mergeCell ref="C9:C12"/>
    <mergeCell ref="A14:A29"/>
    <mergeCell ref="B14:B29"/>
    <mergeCell ref="C14:C29"/>
    <mergeCell ref="A5:A12"/>
    <mergeCell ref="B5:B8"/>
    <mergeCell ref="B9:B12"/>
    <mergeCell ref="C5:C8"/>
    <mergeCell ref="A40:A44"/>
    <mergeCell ref="B40:B44"/>
    <mergeCell ref="C40:C44"/>
    <mergeCell ref="A46:A52"/>
    <mergeCell ref="B46:B52"/>
    <mergeCell ref="C46:C52"/>
    <mergeCell ref="A31:A35"/>
    <mergeCell ref="B31:B35"/>
    <mergeCell ref="C31:C35"/>
    <mergeCell ref="A37:A38"/>
    <mergeCell ref="B37:B38"/>
    <mergeCell ref="C37:C38"/>
    <mergeCell ref="A60:A61"/>
    <mergeCell ref="B60:B61"/>
    <mergeCell ref="C60:C61"/>
    <mergeCell ref="A63:A64"/>
    <mergeCell ref="B63:B64"/>
    <mergeCell ref="C63:C64"/>
    <mergeCell ref="A54:A55"/>
    <mergeCell ref="B54:B55"/>
    <mergeCell ref="C54:C55"/>
    <mergeCell ref="A57:A58"/>
    <mergeCell ref="B57:B58"/>
    <mergeCell ref="C57:C58"/>
    <mergeCell ref="A77:A82"/>
    <mergeCell ref="B77:B82"/>
    <mergeCell ref="C77:C82"/>
    <mergeCell ref="A84:A85"/>
    <mergeCell ref="B84:B85"/>
    <mergeCell ref="C84:C85"/>
    <mergeCell ref="A66:A69"/>
    <mergeCell ref="B66:B69"/>
    <mergeCell ref="C66:C69"/>
    <mergeCell ref="A71:A75"/>
    <mergeCell ref="B71:B75"/>
    <mergeCell ref="C71:C75"/>
    <mergeCell ref="A99:A101"/>
    <mergeCell ref="B99:B101"/>
    <mergeCell ref="C99:C101"/>
    <mergeCell ref="A87:A88"/>
    <mergeCell ref="B87:B88"/>
    <mergeCell ref="C87:C88"/>
    <mergeCell ref="A90:A97"/>
    <mergeCell ref="B90:B97"/>
    <mergeCell ref="C90:C97"/>
    <mergeCell ref="A116:A117"/>
    <mergeCell ref="B116:B117"/>
    <mergeCell ref="C116:C117"/>
    <mergeCell ref="A119:A120"/>
    <mergeCell ref="B119:B120"/>
    <mergeCell ref="C119:C120"/>
    <mergeCell ref="A103:A107"/>
    <mergeCell ref="B103:B107"/>
    <mergeCell ref="C103:C107"/>
    <mergeCell ref="A109:A114"/>
    <mergeCell ref="B109:B114"/>
    <mergeCell ref="C109:C114"/>
    <mergeCell ref="A128:A129"/>
    <mergeCell ref="B128:B129"/>
    <mergeCell ref="C128:C129"/>
    <mergeCell ref="A131:A132"/>
    <mergeCell ref="B131:B132"/>
    <mergeCell ref="C131:C132"/>
    <mergeCell ref="A122:A123"/>
    <mergeCell ref="B122:B123"/>
    <mergeCell ref="C122:C123"/>
    <mergeCell ref="A125:A126"/>
    <mergeCell ref="B125:B126"/>
    <mergeCell ref="C125:C126"/>
    <mergeCell ref="A140:A141"/>
    <mergeCell ref="B140:B141"/>
    <mergeCell ref="C140:C141"/>
    <mergeCell ref="A143:A145"/>
    <mergeCell ref="C144:C145"/>
    <mergeCell ref="A134:A135"/>
    <mergeCell ref="B134:B135"/>
    <mergeCell ref="C134:C135"/>
    <mergeCell ref="A137:A138"/>
    <mergeCell ref="B137:B138"/>
    <mergeCell ref="C137:C138"/>
    <mergeCell ref="A153:A154"/>
    <mergeCell ref="B153:B154"/>
    <mergeCell ref="C153:C154"/>
    <mergeCell ref="A156:A157"/>
    <mergeCell ref="B156:B157"/>
    <mergeCell ref="C156:C157"/>
    <mergeCell ref="A147:A148"/>
    <mergeCell ref="B147:B148"/>
    <mergeCell ref="C147:C148"/>
    <mergeCell ref="A150:A151"/>
    <mergeCell ref="B150:B151"/>
    <mergeCell ref="C150:C151"/>
    <mergeCell ref="A165:A167"/>
    <mergeCell ref="B165:B167"/>
    <mergeCell ref="C165:C167"/>
    <mergeCell ref="A169:A171"/>
    <mergeCell ref="B169:B171"/>
    <mergeCell ref="C169:C171"/>
    <mergeCell ref="A159:A160"/>
    <mergeCell ref="B159:B160"/>
    <mergeCell ref="C159:C160"/>
    <mergeCell ref="A162:A163"/>
    <mergeCell ref="B162:B163"/>
    <mergeCell ref="C162:C163"/>
    <mergeCell ref="A180:A183"/>
    <mergeCell ref="A185:A188"/>
    <mergeCell ref="B185:B188"/>
    <mergeCell ref="C185:C188"/>
    <mergeCell ref="A173:A174"/>
    <mergeCell ref="B173:B174"/>
    <mergeCell ref="C173:C174"/>
    <mergeCell ref="A176:A178"/>
    <mergeCell ref="B176:B178"/>
    <mergeCell ref="C176:C178"/>
    <mergeCell ref="A198:A199"/>
    <mergeCell ref="A201:A204"/>
    <mergeCell ref="A206:A207"/>
    <mergeCell ref="B206:B207"/>
    <mergeCell ref="C206:C207"/>
    <mergeCell ref="A190:A192"/>
    <mergeCell ref="B190:B192"/>
    <mergeCell ref="C190:C192"/>
    <mergeCell ref="A194:A196"/>
    <mergeCell ref="B198:B199"/>
    <mergeCell ref="B201:B204"/>
    <mergeCell ref="A225:A227"/>
    <mergeCell ref="B225:B227"/>
    <mergeCell ref="C225:C227"/>
    <mergeCell ref="A229:A231"/>
    <mergeCell ref="B229:B231"/>
    <mergeCell ref="C229:C231"/>
    <mergeCell ref="A209:A220"/>
    <mergeCell ref="B209:B220"/>
    <mergeCell ref="C209:C220"/>
    <mergeCell ref="A222:A223"/>
    <mergeCell ref="B222:B223"/>
    <mergeCell ref="C222:C223"/>
    <mergeCell ref="A239:A240"/>
    <mergeCell ref="A233:A234"/>
    <mergeCell ref="B233:B234"/>
    <mergeCell ref="C233:C234"/>
    <mergeCell ref="A236:A237"/>
    <mergeCell ref="B236:B237"/>
    <mergeCell ref="C236:C237"/>
    <mergeCell ref="B239:B24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abSelected="1" topLeftCell="C1" workbookViewId="0">
      <selection activeCell="E32" sqref="E32"/>
    </sheetView>
  </sheetViews>
  <sheetFormatPr defaultRowHeight="15" x14ac:dyDescent="0.25"/>
  <cols>
    <col min="1" max="1" width="14.85546875" bestFit="1" customWidth="1"/>
    <col min="2" max="2" width="42.7109375" customWidth="1"/>
    <col min="3" max="3" width="48.28515625" customWidth="1"/>
    <col min="4" max="4" width="34.42578125" customWidth="1"/>
    <col min="5" max="5" width="66.140625" bestFit="1" customWidth="1"/>
    <col min="6" max="6" width="13.140625" bestFit="1" customWidth="1"/>
    <col min="7" max="10" width="11.28515625" bestFit="1" customWidth="1"/>
    <col min="11" max="11" width="12.42578125" bestFit="1" customWidth="1"/>
    <col min="12" max="12" width="11.85546875" bestFit="1" customWidth="1"/>
  </cols>
  <sheetData>
    <row r="1" spans="1:12" ht="15.75" thickBot="1" x14ac:dyDescent="0.3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15.75" thickBot="1" x14ac:dyDescent="0.3">
      <c r="A2" s="49" t="s">
        <v>378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x14ac:dyDescent="0.25">
      <c r="A3" s="60" t="s">
        <v>375</v>
      </c>
      <c r="B3" s="53" t="s">
        <v>376</v>
      </c>
      <c r="C3" s="53" t="s">
        <v>187</v>
      </c>
      <c r="D3" s="53" t="s">
        <v>188</v>
      </c>
      <c r="E3" s="53" t="s">
        <v>1</v>
      </c>
      <c r="F3" s="54" t="s">
        <v>185</v>
      </c>
      <c r="G3" s="54"/>
      <c r="H3" s="61" t="s">
        <v>186</v>
      </c>
      <c r="I3" s="62" t="s">
        <v>183</v>
      </c>
      <c r="J3" s="62"/>
      <c r="K3" s="62"/>
      <c r="L3" s="61" t="s">
        <v>184</v>
      </c>
    </row>
    <row r="4" spans="1:12" x14ac:dyDescent="0.25">
      <c r="A4" s="63"/>
      <c r="B4" s="64"/>
      <c r="C4" s="64"/>
      <c r="D4" s="64"/>
      <c r="E4" s="64"/>
      <c r="F4" s="65" t="s">
        <v>374</v>
      </c>
      <c r="G4" s="65"/>
      <c r="H4" s="66" t="s">
        <v>373</v>
      </c>
      <c r="I4" s="65" t="s">
        <v>374</v>
      </c>
      <c r="J4" s="65"/>
      <c r="K4" s="67" t="s">
        <v>373</v>
      </c>
      <c r="L4" s="66" t="s">
        <v>373</v>
      </c>
    </row>
    <row r="5" spans="1:12" ht="15.75" thickBot="1" x14ac:dyDescent="0.3">
      <c r="A5" s="68"/>
      <c r="B5" s="57"/>
      <c r="C5" s="57"/>
      <c r="D5" s="57"/>
      <c r="E5" s="57"/>
      <c r="F5" s="69" t="s">
        <v>372</v>
      </c>
      <c r="G5" s="69" t="s">
        <v>373</v>
      </c>
      <c r="H5" s="70"/>
      <c r="I5" s="69" t="s">
        <v>372</v>
      </c>
      <c r="J5" s="69" t="s">
        <v>373</v>
      </c>
      <c r="K5" s="71"/>
      <c r="L5" s="70"/>
    </row>
    <row r="6" spans="1:12" x14ac:dyDescent="0.25">
      <c r="A6" s="23">
        <v>7938471</v>
      </c>
      <c r="B6" s="29" t="s">
        <v>168</v>
      </c>
      <c r="C6" s="25" t="s">
        <v>189</v>
      </c>
      <c r="D6" s="34" t="s">
        <v>190</v>
      </c>
      <c r="E6" s="8" t="s">
        <v>27</v>
      </c>
      <c r="F6" s="9"/>
      <c r="G6" s="9"/>
      <c r="H6" s="10"/>
      <c r="I6" s="9"/>
      <c r="J6" s="9"/>
      <c r="K6" s="9">
        <v>1332086</v>
      </c>
      <c r="L6" s="10"/>
    </row>
    <row r="7" spans="1:12" x14ac:dyDescent="0.25">
      <c r="A7" s="27"/>
      <c r="B7" s="30"/>
      <c r="C7" s="28"/>
      <c r="D7" s="32"/>
      <c r="E7" s="2" t="s">
        <v>29</v>
      </c>
      <c r="F7" s="3"/>
      <c r="G7" s="3"/>
      <c r="H7" s="5"/>
      <c r="I7" s="3"/>
      <c r="J7" s="3"/>
      <c r="K7" s="3">
        <v>366651</v>
      </c>
      <c r="L7" s="5"/>
    </row>
    <row r="8" spans="1:12" x14ac:dyDescent="0.25">
      <c r="A8" s="27"/>
      <c r="B8" s="30"/>
      <c r="C8" s="28"/>
      <c r="D8" s="32"/>
      <c r="E8" s="2" t="s">
        <v>17</v>
      </c>
      <c r="F8" s="3"/>
      <c r="G8" s="3"/>
      <c r="H8" s="5"/>
      <c r="I8" s="3"/>
      <c r="J8" s="3"/>
      <c r="K8" s="3">
        <v>62000</v>
      </c>
      <c r="L8" s="5"/>
    </row>
    <row r="9" spans="1:12" x14ac:dyDescent="0.25">
      <c r="A9" s="27"/>
      <c r="B9" s="30"/>
      <c r="C9" s="28"/>
      <c r="D9" s="32"/>
      <c r="E9" s="2" t="s">
        <v>5</v>
      </c>
      <c r="F9" s="3"/>
      <c r="G9" s="3"/>
      <c r="H9" s="5"/>
      <c r="I9" s="3"/>
      <c r="J9" s="3"/>
      <c r="K9" s="3">
        <v>1155800</v>
      </c>
      <c r="L9" s="5"/>
    </row>
    <row r="10" spans="1:12" x14ac:dyDescent="0.25">
      <c r="A10" s="27"/>
      <c r="B10" s="30"/>
      <c r="C10" s="28"/>
      <c r="D10" s="32"/>
      <c r="E10" s="2" t="s">
        <v>19</v>
      </c>
      <c r="F10" s="3"/>
      <c r="G10" s="3"/>
      <c r="H10" s="5"/>
      <c r="I10" s="3"/>
      <c r="J10" s="3"/>
      <c r="K10" s="3">
        <v>5624998</v>
      </c>
      <c r="L10" s="5"/>
    </row>
    <row r="11" spans="1:12" ht="15.75" thickBot="1" x14ac:dyDescent="0.3">
      <c r="A11" s="24"/>
      <c r="B11" s="31"/>
      <c r="C11" s="26"/>
      <c r="D11" s="33"/>
      <c r="E11" s="13" t="s">
        <v>20</v>
      </c>
      <c r="F11" s="14"/>
      <c r="G11" s="14"/>
      <c r="H11" s="15"/>
      <c r="I11" s="14"/>
      <c r="J11" s="14"/>
      <c r="K11" s="14">
        <v>500023</v>
      </c>
      <c r="L11" s="15"/>
    </row>
    <row r="12" spans="1:12" ht="15.75" thickBot="1" x14ac:dyDescent="0.3">
      <c r="A12" s="16" t="s">
        <v>191</v>
      </c>
      <c r="B12" s="21"/>
      <c r="C12" s="21"/>
      <c r="D12" s="17"/>
      <c r="E12" s="17"/>
      <c r="F12" s="18"/>
      <c r="G12" s="18"/>
      <c r="H12" s="19"/>
      <c r="I12" s="18"/>
      <c r="J12" s="18"/>
      <c r="K12" s="18">
        <v>9041558</v>
      </c>
      <c r="L12" s="19"/>
    </row>
    <row r="13" spans="1:12" x14ac:dyDescent="0.25">
      <c r="A13" s="23">
        <v>7938542</v>
      </c>
      <c r="B13" s="25" t="s">
        <v>175</v>
      </c>
      <c r="C13" s="25" t="s">
        <v>192</v>
      </c>
      <c r="D13" s="34" t="s">
        <v>193</v>
      </c>
      <c r="E13" s="8" t="s">
        <v>5</v>
      </c>
      <c r="F13" s="9">
        <v>200000</v>
      </c>
      <c r="G13" s="9"/>
      <c r="H13" s="10"/>
      <c r="I13" s="9"/>
      <c r="J13" s="9"/>
      <c r="K13" s="9"/>
      <c r="L13" s="10"/>
    </row>
    <row r="14" spans="1:12" x14ac:dyDescent="0.25">
      <c r="A14" s="27"/>
      <c r="B14" s="28"/>
      <c r="C14" s="28"/>
      <c r="D14" s="32"/>
      <c r="E14" s="2" t="s">
        <v>91</v>
      </c>
      <c r="F14" s="3">
        <v>700000</v>
      </c>
      <c r="G14" s="3"/>
      <c r="H14" s="5"/>
      <c r="I14" s="3"/>
      <c r="J14" s="3"/>
      <c r="K14" s="3"/>
      <c r="L14" s="5"/>
    </row>
    <row r="15" spans="1:12" ht="15.75" thickBot="1" x14ac:dyDescent="0.3">
      <c r="A15" s="24"/>
      <c r="B15" s="26"/>
      <c r="C15" s="26"/>
      <c r="D15" s="33"/>
      <c r="E15" s="13" t="s">
        <v>151</v>
      </c>
      <c r="F15" s="14"/>
      <c r="G15" s="14">
        <v>900000</v>
      </c>
      <c r="H15" s="15"/>
      <c r="I15" s="14"/>
      <c r="J15" s="14"/>
      <c r="K15" s="14"/>
      <c r="L15" s="15"/>
    </row>
    <row r="16" spans="1:12" ht="15.75" thickBot="1" x14ac:dyDescent="0.3">
      <c r="A16" s="16" t="s">
        <v>194</v>
      </c>
      <c r="B16" s="21"/>
      <c r="C16" s="21"/>
      <c r="D16" s="17"/>
      <c r="E16" s="17"/>
      <c r="F16" s="18">
        <f>SUM(F13:F15)</f>
        <v>900000</v>
      </c>
      <c r="G16" s="18">
        <f>SUM(G13:G15)</f>
        <v>900000</v>
      </c>
      <c r="H16" s="19"/>
      <c r="I16" s="18"/>
      <c r="J16" s="18"/>
      <c r="K16" s="18"/>
      <c r="L16" s="19"/>
    </row>
    <row r="17" spans="1:12" x14ac:dyDescent="0.25">
      <c r="A17" s="23">
        <v>7938326</v>
      </c>
      <c r="B17" s="25" t="s">
        <v>172</v>
      </c>
      <c r="C17" s="25" t="s">
        <v>195</v>
      </c>
      <c r="D17" s="34" t="s">
        <v>193</v>
      </c>
      <c r="E17" s="8" t="s">
        <v>27</v>
      </c>
      <c r="F17" s="9">
        <v>147750</v>
      </c>
      <c r="G17" s="9"/>
      <c r="H17" s="10"/>
      <c r="I17" s="9"/>
      <c r="J17" s="9"/>
      <c r="K17" s="9"/>
      <c r="L17" s="10"/>
    </row>
    <row r="18" spans="1:12" x14ac:dyDescent="0.25">
      <c r="A18" s="27"/>
      <c r="B18" s="28"/>
      <c r="C18" s="28"/>
      <c r="D18" s="32"/>
      <c r="E18" s="2" t="s">
        <v>102</v>
      </c>
      <c r="F18" s="3"/>
      <c r="G18" s="3">
        <v>160500</v>
      </c>
      <c r="H18" s="5"/>
      <c r="I18" s="3"/>
      <c r="J18" s="3"/>
      <c r="K18" s="3"/>
      <c r="L18" s="5"/>
    </row>
    <row r="19" spans="1:12" x14ac:dyDescent="0.25">
      <c r="A19" s="27"/>
      <c r="B19" s="28"/>
      <c r="C19" s="28"/>
      <c r="D19" s="32"/>
      <c r="E19" s="2" t="s">
        <v>56</v>
      </c>
      <c r="F19" s="3">
        <v>300000</v>
      </c>
      <c r="G19" s="3"/>
      <c r="H19" s="5"/>
      <c r="I19" s="3"/>
      <c r="J19" s="3"/>
      <c r="K19" s="3"/>
      <c r="L19" s="5"/>
    </row>
    <row r="20" spans="1:12" x14ac:dyDescent="0.25">
      <c r="A20" s="27"/>
      <c r="B20" s="28"/>
      <c r="C20" s="28"/>
      <c r="D20" s="32"/>
      <c r="E20" s="2" t="s">
        <v>3</v>
      </c>
      <c r="F20" s="3">
        <v>500000</v>
      </c>
      <c r="G20" s="3"/>
      <c r="H20" s="5"/>
      <c r="I20" s="3"/>
      <c r="J20" s="3"/>
      <c r="K20" s="3"/>
      <c r="L20" s="5"/>
    </row>
    <row r="21" spans="1:12" x14ac:dyDescent="0.25">
      <c r="A21" s="27"/>
      <c r="B21" s="28"/>
      <c r="C21" s="28"/>
      <c r="D21" s="32"/>
      <c r="E21" s="2" t="s">
        <v>13</v>
      </c>
      <c r="F21" s="3">
        <v>300000</v>
      </c>
      <c r="G21" s="3"/>
      <c r="H21" s="5"/>
      <c r="I21" s="3"/>
      <c r="J21" s="3"/>
      <c r="K21" s="3"/>
      <c r="L21" s="5"/>
    </row>
    <row r="22" spans="1:12" x14ac:dyDescent="0.25">
      <c r="A22" s="27"/>
      <c r="B22" s="28"/>
      <c r="C22" s="28"/>
      <c r="D22" s="32"/>
      <c r="E22" s="2" t="s">
        <v>70</v>
      </c>
      <c r="F22" s="3">
        <v>350000</v>
      </c>
      <c r="G22" s="3"/>
      <c r="H22" s="5"/>
      <c r="I22" s="3"/>
      <c r="J22" s="3"/>
      <c r="K22" s="3"/>
      <c r="L22" s="5"/>
    </row>
    <row r="23" spans="1:12" x14ac:dyDescent="0.25">
      <c r="A23" s="27"/>
      <c r="B23" s="28"/>
      <c r="C23" s="28"/>
      <c r="D23" s="32"/>
      <c r="E23" s="2" t="s">
        <v>16</v>
      </c>
      <c r="F23" s="3">
        <v>200000</v>
      </c>
      <c r="G23" s="3"/>
      <c r="H23" s="5"/>
      <c r="I23" s="3"/>
      <c r="J23" s="3"/>
      <c r="K23" s="3"/>
      <c r="L23" s="5"/>
    </row>
    <row r="24" spans="1:12" x14ac:dyDescent="0.25">
      <c r="A24" s="27"/>
      <c r="B24" s="28"/>
      <c r="C24" s="28"/>
      <c r="D24" s="32"/>
      <c r="E24" s="2" t="s">
        <v>17</v>
      </c>
      <c r="F24" s="3">
        <v>300000</v>
      </c>
      <c r="G24" s="3"/>
      <c r="H24" s="5"/>
      <c r="I24" s="3"/>
      <c r="J24" s="3"/>
      <c r="K24" s="3"/>
      <c r="L24" s="5"/>
    </row>
    <row r="25" spans="1:12" x14ac:dyDescent="0.25">
      <c r="A25" s="27"/>
      <c r="B25" s="28"/>
      <c r="C25" s="28"/>
      <c r="D25" s="32"/>
      <c r="E25" s="2" t="s">
        <v>61</v>
      </c>
      <c r="F25" s="3">
        <v>300000</v>
      </c>
      <c r="G25" s="3"/>
      <c r="H25" s="5"/>
      <c r="I25" s="3"/>
      <c r="J25" s="3"/>
      <c r="K25" s="3"/>
      <c r="L25" s="5"/>
    </row>
    <row r="26" spans="1:12" x14ac:dyDescent="0.25">
      <c r="A26" s="27"/>
      <c r="B26" s="28"/>
      <c r="C26" s="28"/>
      <c r="D26" s="32"/>
      <c r="E26" s="2" t="s">
        <v>36</v>
      </c>
      <c r="F26" s="3">
        <v>200000</v>
      </c>
      <c r="G26" s="3"/>
      <c r="H26" s="5"/>
      <c r="I26" s="3"/>
      <c r="J26" s="3"/>
      <c r="K26" s="3"/>
      <c r="L26" s="5"/>
    </row>
    <row r="27" spans="1:12" x14ac:dyDescent="0.25">
      <c r="A27" s="27"/>
      <c r="B27" s="28"/>
      <c r="C27" s="28"/>
      <c r="D27" s="32"/>
      <c r="E27" s="2" t="s">
        <v>5</v>
      </c>
      <c r="F27" s="3">
        <v>150000</v>
      </c>
      <c r="G27" s="3"/>
      <c r="H27" s="5"/>
      <c r="I27" s="3"/>
      <c r="J27" s="3"/>
      <c r="K27" s="3"/>
      <c r="L27" s="5"/>
    </row>
    <row r="28" spans="1:12" x14ac:dyDescent="0.25">
      <c r="A28" s="27"/>
      <c r="B28" s="28"/>
      <c r="C28" s="28"/>
      <c r="D28" s="32"/>
      <c r="E28" s="2" t="s">
        <v>19</v>
      </c>
      <c r="F28" s="3">
        <v>50000</v>
      </c>
      <c r="G28" s="3"/>
      <c r="H28" s="5"/>
      <c r="I28" s="3"/>
      <c r="J28" s="3"/>
      <c r="K28" s="3"/>
      <c r="L28" s="5"/>
    </row>
    <row r="29" spans="1:12" ht="15.75" thickBot="1" x14ac:dyDescent="0.3">
      <c r="A29" s="24"/>
      <c r="B29" s="26"/>
      <c r="C29" s="26"/>
      <c r="D29" s="33"/>
      <c r="E29" s="13" t="s">
        <v>41</v>
      </c>
      <c r="F29" s="14"/>
      <c r="G29" s="14">
        <v>2637250</v>
      </c>
      <c r="H29" s="15"/>
      <c r="I29" s="14"/>
      <c r="J29" s="14"/>
      <c r="K29" s="14"/>
      <c r="L29" s="15"/>
    </row>
    <row r="30" spans="1:12" ht="15.75" thickBot="1" x14ac:dyDescent="0.3">
      <c r="A30" s="16" t="s">
        <v>196</v>
      </c>
      <c r="B30" s="21"/>
      <c r="C30" s="21"/>
      <c r="D30" s="17"/>
      <c r="E30" s="17"/>
      <c r="F30" s="18">
        <f>SUM(F17:F29)</f>
        <v>2797750</v>
      </c>
      <c r="G30" s="18">
        <f>SUM(G17:G29)</f>
        <v>2797750</v>
      </c>
      <c r="H30" s="19"/>
      <c r="I30" s="18"/>
      <c r="J30" s="18"/>
      <c r="K30" s="18"/>
      <c r="L30" s="19"/>
    </row>
    <row r="31" spans="1:12" x14ac:dyDescent="0.25">
      <c r="A31" s="23">
        <v>7936618</v>
      </c>
      <c r="B31" s="25" t="s">
        <v>175</v>
      </c>
      <c r="C31" s="25" t="s">
        <v>197</v>
      </c>
      <c r="D31" s="34" t="s">
        <v>198</v>
      </c>
      <c r="E31" s="8" t="s">
        <v>69</v>
      </c>
      <c r="F31" s="9"/>
      <c r="G31" s="9"/>
      <c r="H31" s="10"/>
      <c r="I31" s="9"/>
      <c r="J31" s="9"/>
      <c r="K31" s="9">
        <v>500000</v>
      </c>
      <c r="L31" s="10"/>
    </row>
    <row r="32" spans="1:12" x14ac:dyDescent="0.25">
      <c r="A32" s="27"/>
      <c r="B32" s="28"/>
      <c r="C32" s="28"/>
      <c r="D32" s="32"/>
      <c r="E32" s="2" t="s">
        <v>13</v>
      </c>
      <c r="F32" s="3"/>
      <c r="G32" s="3"/>
      <c r="H32" s="5"/>
      <c r="I32" s="3"/>
      <c r="J32" s="3"/>
      <c r="K32" s="3">
        <v>50000</v>
      </c>
      <c r="L32" s="5"/>
    </row>
    <row r="33" spans="1:12" x14ac:dyDescent="0.25">
      <c r="A33" s="27"/>
      <c r="B33" s="28"/>
      <c r="C33" s="28"/>
      <c r="D33" s="32"/>
      <c r="E33" s="2" t="s">
        <v>36</v>
      </c>
      <c r="F33" s="3"/>
      <c r="G33" s="3"/>
      <c r="H33" s="5"/>
      <c r="I33" s="3"/>
      <c r="J33" s="3"/>
      <c r="K33" s="3">
        <v>500000</v>
      </c>
      <c r="L33" s="5"/>
    </row>
    <row r="34" spans="1:12" ht="15.75" thickBot="1" x14ac:dyDescent="0.3">
      <c r="A34" s="24"/>
      <c r="B34" s="26"/>
      <c r="C34" s="26"/>
      <c r="D34" s="33"/>
      <c r="E34" s="13" t="s">
        <v>19</v>
      </c>
      <c r="F34" s="14"/>
      <c r="G34" s="14"/>
      <c r="H34" s="15"/>
      <c r="I34" s="14"/>
      <c r="J34" s="14"/>
      <c r="K34" s="14">
        <v>52650</v>
      </c>
      <c r="L34" s="15"/>
    </row>
    <row r="35" spans="1:12" ht="15.75" thickBot="1" x14ac:dyDescent="0.3">
      <c r="A35" s="16" t="s">
        <v>199</v>
      </c>
      <c r="B35" s="21"/>
      <c r="C35" s="21"/>
      <c r="D35" s="17"/>
      <c r="E35" s="17"/>
      <c r="F35" s="18"/>
      <c r="G35" s="18"/>
      <c r="H35" s="19"/>
      <c r="I35" s="18"/>
      <c r="J35" s="18"/>
      <c r="K35" s="18">
        <v>1102650</v>
      </c>
      <c r="L35" s="19"/>
    </row>
    <row r="36" spans="1:12" x14ac:dyDescent="0.25">
      <c r="A36" s="23">
        <v>7936527</v>
      </c>
      <c r="B36" s="25" t="s">
        <v>172</v>
      </c>
      <c r="C36" s="25" t="s">
        <v>200</v>
      </c>
      <c r="D36" s="34" t="s">
        <v>193</v>
      </c>
      <c r="E36" s="8" t="s">
        <v>28</v>
      </c>
      <c r="F36" s="9"/>
      <c r="G36" s="9">
        <v>150000</v>
      </c>
      <c r="H36" s="10"/>
      <c r="I36" s="9"/>
      <c r="J36" s="9"/>
      <c r="K36" s="9"/>
      <c r="L36" s="10"/>
    </row>
    <row r="37" spans="1:12" ht="15.75" thickBot="1" x14ac:dyDescent="0.3">
      <c r="A37" s="24"/>
      <c r="B37" s="26"/>
      <c r="C37" s="26"/>
      <c r="D37" s="33"/>
      <c r="E37" s="13" t="s">
        <v>19</v>
      </c>
      <c r="F37" s="14">
        <v>150000</v>
      </c>
      <c r="G37" s="14"/>
      <c r="H37" s="15"/>
      <c r="I37" s="14"/>
      <c r="J37" s="14"/>
      <c r="K37" s="14"/>
      <c r="L37" s="15"/>
    </row>
    <row r="38" spans="1:12" ht="15.75" thickBot="1" x14ac:dyDescent="0.3">
      <c r="A38" s="16" t="s">
        <v>201</v>
      </c>
      <c r="B38" s="21"/>
      <c r="C38" s="21"/>
      <c r="D38" s="17"/>
      <c r="E38" s="17"/>
      <c r="F38" s="18">
        <f>SUM(F36:F37)</f>
        <v>150000</v>
      </c>
      <c r="G38" s="18">
        <f>SUM(G36:G37)</f>
        <v>150000</v>
      </c>
      <c r="H38" s="19"/>
      <c r="I38" s="18"/>
      <c r="J38" s="18"/>
      <c r="K38" s="18"/>
      <c r="L38" s="19"/>
    </row>
    <row r="39" spans="1:12" x14ac:dyDescent="0.25">
      <c r="A39" s="23">
        <v>7938625</v>
      </c>
      <c r="B39" s="25" t="s">
        <v>176</v>
      </c>
      <c r="C39" s="25" t="s">
        <v>202</v>
      </c>
      <c r="D39" s="34" t="s">
        <v>203</v>
      </c>
      <c r="E39" s="8" t="s">
        <v>27</v>
      </c>
      <c r="F39" s="9"/>
      <c r="G39" s="9"/>
      <c r="H39" s="10"/>
      <c r="I39" s="9"/>
      <c r="J39" s="9"/>
      <c r="K39" s="9">
        <v>1941024</v>
      </c>
      <c r="L39" s="10"/>
    </row>
    <row r="40" spans="1:12" x14ac:dyDescent="0.25">
      <c r="A40" s="27"/>
      <c r="B40" s="28"/>
      <c r="C40" s="28"/>
      <c r="D40" s="32"/>
      <c r="E40" s="2" t="s">
        <v>80</v>
      </c>
      <c r="F40" s="3"/>
      <c r="G40" s="3"/>
      <c r="H40" s="5"/>
      <c r="I40" s="3"/>
      <c r="J40" s="3"/>
      <c r="K40" s="3">
        <v>450000</v>
      </c>
      <c r="L40" s="5"/>
    </row>
    <row r="41" spans="1:12" x14ac:dyDescent="0.25">
      <c r="A41" s="27"/>
      <c r="B41" s="28"/>
      <c r="C41" s="28"/>
      <c r="D41" s="32"/>
      <c r="E41" s="2" t="s">
        <v>29</v>
      </c>
      <c r="F41" s="3"/>
      <c r="G41" s="3"/>
      <c r="H41" s="5"/>
      <c r="I41" s="3"/>
      <c r="J41" s="3"/>
      <c r="K41" s="3">
        <v>291152</v>
      </c>
      <c r="L41" s="5"/>
    </row>
    <row r="42" spans="1:12" x14ac:dyDescent="0.25">
      <c r="A42" s="27"/>
      <c r="B42" s="28"/>
      <c r="C42" s="28"/>
      <c r="D42" s="32"/>
      <c r="E42" s="2" t="s">
        <v>3</v>
      </c>
      <c r="F42" s="3"/>
      <c r="G42" s="3"/>
      <c r="H42" s="5"/>
      <c r="I42" s="3"/>
      <c r="J42" s="3"/>
      <c r="K42" s="3">
        <v>550754</v>
      </c>
      <c r="L42" s="5"/>
    </row>
    <row r="43" spans="1:12" x14ac:dyDescent="0.25">
      <c r="A43" s="27"/>
      <c r="B43" s="28"/>
      <c r="C43" s="28"/>
      <c r="D43" s="32"/>
      <c r="E43" s="2" t="s">
        <v>5</v>
      </c>
      <c r="F43" s="3"/>
      <c r="G43" s="3"/>
      <c r="H43" s="5"/>
      <c r="I43" s="3"/>
      <c r="J43" s="3"/>
      <c r="K43" s="3">
        <v>5000000</v>
      </c>
      <c r="L43" s="5"/>
    </row>
    <row r="44" spans="1:12" x14ac:dyDescent="0.25">
      <c r="A44" s="27"/>
      <c r="B44" s="28"/>
      <c r="C44" s="28"/>
      <c r="D44" s="32"/>
      <c r="E44" s="2" t="s">
        <v>204</v>
      </c>
      <c r="F44" s="3"/>
      <c r="G44" s="3"/>
      <c r="H44" s="5"/>
      <c r="I44" s="3"/>
      <c r="J44" s="3"/>
      <c r="K44" s="3">
        <v>7000000</v>
      </c>
      <c r="L44" s="5"/>
    </row>
    <row r="45" spans="1:12" ht="15.75" thickBot="1" x14ac:dyDescent="0.3">
      <c r="A45" s="24"/>
      <c r="B45" s="26"/>
      <c r="C45" s="26"/>
      <c r="D45" s="33"/>
      <c r="E45" s="13" t="s">
        <v>19</v>
      </c>
      <c r="F45" s="14"/>
      <c r="G45" s="14"/>
      <c r="H45" s="15"/>
      <c r="I45" s="14"/>
      <c r="J45" s="14"/>
      <c r="K45" s="14">
        <v>300000</v>
      </c>
      <c r="L45" s="15"/>
    </row>
    <row r="46" spans="1:12" ht="15.75" thickBot="1" x14ac:dyDescent="0.3">
      <c r="A46" s="16" t="s">
        <v>205</v>
      </c>
      <c r="B46" s="21"/>
      <c r="C46" s="21"/>
      <c r="D46" s="17"/>
      <c r="E46" s="17"/>
      <c r="F46" s="18"/>
      <c r="G46" s="18"/>
      <c r="H46" s="19"/>
      <c r="I46" s="18"/>
      <c r="J46" s="18"/>
      <c r="K46" s="18">
        <v>15532930</v>
      </c>
      <c r="L46" s="19"/>
    </row>
    <row r="47" spans="1:12" x14ac:dyDescent="0.25">
      <c r="A47" s="23">
        <v>7933075</v>
      </c>
      <c r="B47" s="78" t="s">
        <v>169</v>
      </c>
      <c r="C47" s="78" t="s">
        <v>206</v>
      </c>
      <c r="D47" s="82" t="s">
        <v>193</v>
      </c>
      <c r="E47" s="8" t="s">
        <v>17</v>
      </c>
      <c r="F47" s="9"/>
      <c r="G47" s="9">
        <v>600000</v>
      </c>
      <c r="H47" s="10"/>
      <c r="I47" s="9"/>
      <c r="J47" s="9"/>
      <c r="K47" s="9"/>
      <c r="L47" s="10"/>
    </row>
    <row r="48" spans="1:12" x14ac:dyDescent="0.25">
      <c r="A48" s="27"/>
      <c r="B48" s="79"/>
      <c r="C48" s="79"/>
      <c r="D48" s="83"/>
      <c r="E48" s="2" t="s">
        <v>150</v>
      </c>
      <c r="F48" s="3">
        <v>600000</v>
      </c>
      <c r="G48" s="3"/>
      <c r="H48" s="5"/>
      <c r="I48" s="3"/>
      <c r="J48" s="3"/>
      <c r="K48" s="3"/>
      <c r="L48" s="5"/>
    </row>
    <row r="49" spans="1:12" x14ac:dyDescent="0.25">
      <c r="A49" s="27"/>
      <c r="B49" s="79"/>
      <c r="C49" s="79"/>
      <c r="D49" s="83"/>
      <c r="E49" s="2" t="s">
        <v>19</v>
      </c>
      <c r="F49" s="3">
        <v>4000000</v>
      </c>
      <c r="G49" s="3"/>
      <c r="H49" s="5"/>
      <c r="I49" s="3"/>
      <c r="J49" s="3"/>
      <c r="K49" s="3"/>
      <c r="L49" s="5"/>
    </row>
    <row r="50" spans="1:12" ht="15.75" thickBot="1" x14ac:dyDescent="0.3">
      <c r="A50" s="24"/>
      <c r="B50" s="79"/>
      <c r="C50" s="79"/>
      <c r="D50" s="83"/>
      <c r="E50" s="13" t="s">
        <v>38</v>
      </c>
      <c r="F50" s="14"/>
      <c r="G50" s="14">
        <v>4000000</v>
      </c>
      <c r="H50" s="15"/>
      <c r="I50" s="14"/>
      <c r="J50" s="14"/>
      <c r="K50" s="14"/>
      <c r="L50" s="15"/>
    </row>
    <row r="51" spans="1:12" ht="15.75" thickBot="1" x14ac:dyDescent="0.3">
      <c r="A51" s="16" t="s">
        <v>207</v>
      </c>
      <c r="B51" s="21"/>
      <c r="C51" s="21"/>
      <c r="D51" s="17"/>
      <c r="E51" s="17"/>
      <c r="F51" s="18">
        <f>SUM(F47:F50)</f>
        <v>4600000</v>
      </c>
      <c r="G51" s="18">
        <f>SUM(G47:G50)</f>
        <v>4600000</v>
      </c>
      <c r="H51" s="19"/>
      <c r="I51" s="18"/>
      <c r="J51" s="18"/>
      <c r="K51" s="18"/>
      <c r="L51" s="19"/>
    </row>
    <row r="52" spans="1:12" x14ac:dyDescent="0.25">
      <c r="A52" s="23">
        <v>7938373</v>
      </c>
      <c r="B52" s="25" t="s">
        <v>172</v>
      </c>
      <c r="C52" s="25" t="s">
        <v>208</v>
      </c>
      <c r="D52" s="34" t="s">
        <v>193</v>
      </c>
      <c r="E52" s="8" t="s">
        <v>3</v>
      </c>
      <c r="F52" s="9">
        <v>20000</v>
      </c>
      <c r="G52" s="9"/>
      <c r="H52" s="10"/>
      <c r="I52" s="9"/>
      <c r="J52" s="9"/>
      <c r="K52" s="9"/>
      <c r="L52" s="10"/>
    </row>
    <row r="53" spans="1:12" x14ac:dyDescent="0.25">
      <c r="A53" s="27"/>
      <c r="B53" s="28"/>
      <c r="C53" s="28"/>
      <c r="D53" s="32"/>
      <c r="E53" s="2" t="s">
        <v>13</v>
      </c>
      <c r="F53" s="3">
        <v>30000</v>
      </c>
      <c r="G53" s="3"/>
      <c r="H53" s="5"/>
      <c r="I53" s="3"/>
      <c r="J53" s="3"/>
      <c r="K53" s="3"/>
      <c r="L53" s="5"/>
    </row>
    <row r="54" spans="1:12" x14ac:dyDescent="0.25">
      <c r="A54" s="27"/>
      <c r="B54" s="28"/>
      <c r="C54" s="28"/>
      <c r="D54" s="32"/>
      <c r="E54" s="2" t="s">
        <v>5</v>
      </c>
      <c r="F54" s="3">
        <v>50000</v>
      </c>
      <c r="G54" s="3"/>
      <c r="H54" s="5"/>
      <c r="I54" s="3"/>
      <c r="J54" s="3"/>
      <c r="K54" s="3"/>
      <c r="L54" s="5"/>
    </row>
    <row r="55" spans="1:12" x14ac:dyDescent="0.25">
      <c r="A55" s="27"/>
      <c r="B55" s="28"/>
      <c r="C55" s="28"/>
      <c r="D55" s="32"/>
      <c r="E55" s="2" t="s">
        <v>37</v>
      </c>
      <c r="F55" s="3">
        <v>670783</v>
      </c>
      <c r="G55" s="3"/>
      <c r="H55" s="5"/>
      <c r="I55" s="3"/>
      <c r="J55" s="3"/>
      <c r="K55" s="3"/>
      <c r="L55" s="5"/>
    </row>
    <row r="56" spans="1:12" ht="15.75" thickBot="1" x14ac:dyDescent="0.3">
      <c r="A56" s="24"/>
      <c r="B56" s="26"/>
      <c r="C56" s="26"/>
      <c r="D56" s="33"/>
      <c r="E56" s="13" t="s">
        <v>41</v>
      </c>
      <c r="F56" s="14"/>
      <c r="G56" s="14">
        <v>770783</v>
      </c>
      <c r="H56" s="15"/>
      <c r="I56" s="14"/>
      <c r="J56" s="14"/>
      <c r="K56" s="14"/>
      <c r="L56" s="15"/>
    </row>
    <row r="57" spans="1:12" ht="15.75" thickBot="1" x14ac:dyDescent="0.3">
      <c r="A57" s="16" t="s">
        <v>209</v>
      </c>
      <c r="B57" s="21"/>
      <c r="C57" s="21"/>
      <c r="D57" s="17"/>
      <c r="E57" s="17"/>
      <c r="F57" s="18">
        <f>SUM(F52:F56)</f>
        <v>770783</v>
      </c>
      <c r="G57" s="18">
        <f>SUM(G52:G56)</f>
        <v>770783</v>
      </c>
      <c r="H57" s="19"/>
      <c r="I57" s="18"/>
      <c r="J57" s="18"/>
      <c r="K57" s="18"/>
      <c r="L57" s="19"/>
    </row>
    <row r="58" spans="1:12" x14ac:dyDescent="0.25">
      <c r="A58" s="23">
        <v>7940288</v>
      </c>
      <c r="B58" s="78" t="s">
        <v>172</v>
      </c>
      <c r="C58" s="78" t="s">
        <v>210</v>
      </c>
      <c r="D58" s="82" t="s">
        <v>193</v>
      </c>
      <c r="E58" s="8" t="s">
        <v>27</v>
      </c>
      <c r="F58" s="9"/>
      <c r="G58" s="9">
        <v>2100000</v>
      </c>
      <c r="H58" s="10"/>
      <c r="I58" s="9"/>
      <c r="J58" s="9"/>
      <c r="K58" s="9"/>
      <c r="L58" s="10"/>
    </row>
    <row r="59" spans="1:12" x14ac:dyDescent="0.25">
      <c r="A59" s="27"/>
      <c r="B59" s="25"/>
      <c r="C59" s="25"/>
      <c r="D59" s="34"/>
      <c r="E59" s="2" t="s">
        <v>29</v>
      </c>
      <c r="F59" s="3"/>
      <c r="G59" s="3">
        <v>315000</v>
      </c>
      <c r="H59" s="5"/>
      <c r="I59" s="3"/>
      <c r="J59" s="3"/>
      <c r="K59" s="3"/>
      <c r="L59" s="5"/>
    </row>
    <row r="60" spans="1:12" ht="15.75" thickBot="1" x14ac:dyDescent="0.3">
      <c r="A60" s="24"/>
      <c r="B60" s="22" t="s">
        <v>172</v>
      </c>
      <c r="C60" s="22" t="s">
        <v>211</v>
      </c>
      <c r="D60" s="13" t="s">
        <v>193</v>
      </c>
      <c r="E60" s="13" t="s">
        <v>23</v>
      </c>
      <c r="F60" s="14">
        <v>2415000</v>
      </c>
      <c r="G60" s="14"/>
      <c r="H60" s="15"/>
      <c r="I60" s="14"/>
      <c r="J60" s="14"/>
      <c r="K60" s="14"/>
      <c r="L60" s="15"/>
    </row>
    <row r="61" spans="1:12" ht="15.75" thickBot="1" x14ac:dyDescent="0.3">
      <c r="A61" s="16" t="s">
        <v>212</v>
      </c>
      <c r="B61" s="21"/>
      <c r="C61" s="21"/>
      <c r="D61" s="17"/>
      <c r="E61" s="17"/>
      <c r="F61" s="18">
        <f>SUM(F58:F60)</f>
        <v>2415000</v>
      </c>
      <c r="G61" s="18">
        <f>SUM(G58:G60)</f>
        <v>2415000</v>
      </c>
      <c r="H61" s="19"/>
      <c r="I61" s="18"/>
      <c r="J61" s="18"/>
      <c r="K61" s="18"/>
      <c r="L61" s="19"/>
    </row>
    <row r="62" spans="1:12" x14ac:dyDescent="0.25">
      <c r="A62" s="23">
        <v>7936995</v>
      </c>
      <c r="B62" s="25" t="s">
        <v>175</v>
      </c>
      <c r="C62" s="25" t="s">
        <v>213</v>
      </c>
      <c r="D62" s="34" t="s">
        <v>214</v>
      </c>
      <c r="E62" s="8" t="s">
        <v>80</v>
      </c>
      <c r="F62" s="9"/>
      <c r="G62" s="9"/>
      <c r="H62" s="10"/>
      <c r="I62" s="9"/>
      <c r="J62" s="9"/>
      <c r="K62" s="9">
        <v>1200000</v>
      </c>
      <c r="L62" s="10"/>
    </row>
    <row r="63" spans="1:12" x14ac:dyDescent="0.25">
      <c r="A63" s="27"/>
      <c r="B63" s="28"/>
      <c r="C63" s="28"/>
      <c r="D63" s="32"/>
      <c r="E63" s="2" t="s">
        <v>13</v>
      </c>
      <c r="F63" s="3"/>
      <c r="G63" s="3"/>
      <c r="H63" s="5"/>
      <c r="I63" s="3"/>
      <c r="J63" s="3"/>
      <c r="K63" s="3">
        <v>118364</v>
      </c>
      <c r="L63" s="5"/>
    </row>
    <row r="64" spans="1:12" x14ac:dyDescent="0.25">
      <c r="A64" s="27"/>
      <c r="B64" s="28"/>
      <c r="C64" s="28"/>
      <c r="D64" s="32"/>
      <c r="E64" s="2" t="s">
        <v>5</v>
      </c>
      <c r="F64" s="3"/>
      <c r="G64" s="3"/>
      <c r="H64" s="5"/>
      <c r="I64" s="3"/>
      <c r="J64" s="3"/>
      <c r="K64" s="3">
        <v>500000</v>
      </c>
      <c r="L64" s="5"/>
    </row>
    <row r="65" spans="1:12" ht="15.75" thickBot="1" x14ac:dyDescent="0.3">
      <c r="A65" s="24"/>
      <c r="B65" s="26"/>
      <c r="C65" s="26"/>
      <c r="D65" s="33"/>
      <c r="E65" s="13" t="s">
        <v>23</v>
      </c>
      <c r="F65" s="14"/>
      <c r="G65" s="14"/>
      <c r="H65" s="15"/>
      <c r="I65" s="14"/>
      <c r="J65" s="14"/>
      <c r="K65" s="14">
        <v>430000</v>
      </c>
      <c r="L65" s="15"/>
    </row>
    <row r="66" spans="1:12" ht="15.75" thickBot="1" x14ac:dyDescent="0.3">
      <c r="A66" s="16" t="s">
        <v>215</v>
      </c>
      <c r="B66" s="21"/>
      <c r="C66" s="21"/>
      <c r="D66" s="17"/>
      <c r="E66" s="17"/>
      <c r="F66" s="18"/>
      <c r="G66" s="18"/>
      <c r="H66" s="19"/>
      <c r="I66" s="18"/>
      <c r="J66" s="18"/>
      <c r="K66" s="18">
        <v>2248364</v>
      </c>
      <c r="L66" s="19"/>
    </row>
    <row r="67" spans="1:12" x14ac:dyDescent="0.25">
      <c r="A67" s="23">
        <v>7938637</v>
      </c>
      <c r="B67" s="25" t="s">
        <v>172</v>
      </c>
      <c r="C67" s="25" t="s">
        <v>216</v>
      </c>
      <c r="D67" s="34" t="s">
        <v>217</v>
      </c>
      <c r="E67" s="8" t="s">
        <v>80</v>
      </c>
      <c r="F67" s="9"/>
      <c r="G67" s="9"/>
      <c r="H67" s="10"/>
      <c r="I67" s="9"/>
      <c r="J67" s="9"/>
      <c r="K67" s="9">
        <v>135000</v>
      </c>
      <c r="L67" s="10"/>
    </row>
    <row r="68" spans="1:12" ht="15.75" thickBot="1" x14ac:dyDescent="0.3">
      <c r="A68" s="24"/>
      <c r="B68" s="26"/>
      <c r="C68" s="26"/>
      <c r="D68" s="33"/>
      <c r="E68" s="13" t="s">
        <v>37</v>
      </c>
      <c r="F68" s="14"/>
      <c r="G68" s="14"/>
      <c r="H68" s="15"/>
      <c r="I68" s="14"/>
      <c r="J68" s="14"/>
      <c r="K68" s="14">
        <v>1161940</v>
      </c>
      <c r="L68" s="15"/>
    </row>
    <row r="69" spans="1:12" ht="15.75" thickBot="1" x14ac:dyDescent="0.3">
      <c r="A69" s="16" t="s">
        <v>218</v>
      </c>
      <c r="B69" s="21"/>
      <c r="C69" s="21"/>
      <c r="D69" s="17"/>
      <c r="E69" s="17"/>
      <c r="F69" s="18"/>
      <c r="G69" s="18"/>
      <c r="H69" s="19"/>
      <c r="I69" s="18"/>
      <c r="J69" s="18"/>
      <c r="K69" s="18">
        <v>1296940</v>
      </c>
      <c r="L69" s="19"/>
    </row>
    <row r="70" spans="1:12" x14ac:dyDescent="0.25">
      <c r="A70" s="23">
        <v>7938618</v>
      </c>
      <c r="B70" s="78" t="s">
        <v>172</v>
      </c>
      <c r="C70" s="78" t="s">
        <v>219</v>
      </c>
      <c r="D70" s="82" t="s">
        <v>217</v>
      </c>
      <c r="E70" s="8" t="s">
        <v>19</v>
      </c>
      <c r="F70" s="9"/>
      <c r="G70" s="9"/>
      <c r="H70" s="10"/>
      <c r="I70" s="9"/>
      <c r="J70" s="9"/>
      <c r="K70" s="9">
        <v>264071</v>
      </c>
      <c r="L70" s="10"/>
    </row>
    <row r="71" spans="1:12" ht="15.75" thickBot="1" x14ac:dyDescent="0.3">
      <c r="A71" s="24"/>
      <c r="B71" s="84"/>
      <c r="C71" s="84"/>
      <c r="D71" s="85"/>
      <c r="E71" s="13" t="s">
        <v>20</v>
      </c>
      <c r="F71" s="14"/>
      <c r="G71" s="14"/>
      <c r="H71" s="15"/>
      <c r="I71" s="14"/>
      <c r="J71" s="14"/>
      <c r="K71" s="14">
        <v>2074268</v>
      </c>
      <c r="L71" s="15"/>
    </row>
    <row r="72" spans="1:12" ht="15.75" thickBot="1" x14ac:dyDescent="0.3">
      <c r="A72" s="16" t="s">
        <v>220</v>
      </c>
      <c r="B72" s="21"/>
      <c r="C72" s="21"/>
      <c r="D72" s="17"/>
      <c r="E72" s="17"/>
      <c r="F72" s="18"/>
      <c r="G72" s="18"/>
      <c r="H72" s="19"/>
      <c r="I72" s="18"/>
      <c r="J72" s="18"/>
      <c r="K72" s="18">
        <v>2338339</v>
      </c>
      <c r="L72" s="19"/>
    </row>
    <row r="73" spans="1:12" x14ac:dyDescent="0.25">
      <c r="A73" s="23">
        <v>7938643</v>
      </c>
      <c r="B73" s="25" t="s">
        <v>172</v>
      </c>
      <c r="C73" s="25" t="s">
        <v>211</v>
      </c>
      <c r="D73" s="34" t="s">
        <v>193</v>
      </c>
      <c r="E73" s="8" t="s">
        <v>121</v>
      </c>
      <c r="F73" s="9"/>
      <c r="G73" s="9">
        <v>4800</v>
      </c>
      <c r="H73" s="10"/>
      <c r="I73" s="9"/>
      <c r="J73" s="9"/>
      <c r="K73" s="9"/>
      <c r="L73" s="10"/>
    </row>
    <row r="74" spans="1:12" ht="15.75" thickBot="1" x14ac:dyDescent="0.3">
      <c r="A74" s="24"/>
      <c r="B74" s="26"/>
      <c r="C74" s="26"/>
      <c r="D74" s="33"/>
      <c r="E74" s="13" t="s">
        <v>19</v>
      </c>
      <c r="F74" s="14">
        <v>4800</v>
      </c>
      <c r="G74" s="14"/>
      <c r="H74" s="15"/>
      <c r="I74" s="14"/>
      <c r="J74" s="14"/>
      <c r="K74" s="14"/>
      <c r="L74" s="15"/>
    </row>
    <row r="75" spans="1:12" ht="15.75" thickBot="1" x14ac:dyDescent="0.3">
      <c r="A75" s="16" t="s">
        <v>221</v>
      </c>
      <c r="B75" s="21"/>
      <c r="C75" s="21"/>
      <c r="D75" s="17"/>
      <c r="E75" s="17"/>
      <c r="F75" s="18">
        <f>SUM(F73:F74)</f>
        <v>4800</v>
      </c>
      <c r="G75" s="18">
        <f>SUM(G73:G74)</f>
        <v>4800</v>
      </c>
      <c r="H75" s="19"/>
      <c r="I75" s="18"/>
      <c r="J75" s="18"/>
      <c r="K75" s="18"/>
      <c r="L75" s="19"/>
    </row>
    <row r="76" spans="1:12" x14ac:dyDescent="0.25">
      <c r="A76" s="23">
        <v>7938380</v>
      </c>
      <c r="B76" s="25" t="s">
        <v>172</v>
      </c>
      <c r="C76" s="25" t="s">
        <v>222</v>
      </c>
      <c r="D76" s="34" t="s">
        <v>193</v>
      </c>
      <c r="E76" s="8" t="s">
        <v>37</v>
      </c>
      <c r="F76" s="9">
        <v>480000</v>
      </c>
      <c r="G76" s="9"/>
      <c r="H76" s="10"/>
      <c r="I76" s="9"/>
      <c r="J76" s="9"/>
      <c r="K76" s="9"/>
      <c r="L76" s="10"/>
    </row>
    <row r="77" spans="1:12" ht="15.75" thickBot="1" x14ac:dyDescent="0.3">
      <c r="A77" s="24"/>
      <c r="B77" s="26"/>
      <c r="C77" s="26"/>
      <c r="D77" s="33"/>
      <c r="E77" s="13" t="s">
        <v>41</v>
      </c>
      <c r="F77" s="14"/>
      <c r="G77" s="14">
        <v>480000</v>
      </c>
      <c r="H77" s="15"/>
      <c r="I77" s="14"/>
      <c r="J77" s="14"/>
      <c r="K77" s="14"/>
      <c r="L77" s="15"/>
    </row>
    <row r="78" spans="1:12" ht="15.75" thickBot="1" x14ac:dyDescent="0.3">
      <c r="A78" s="16" t="s">
        <v>223</v>
      </c>
      <c r="B78" s="21"/>
      <c r="C78" s="21"/>
      <c r="D78" s="17"/>
      <c r="E78" s="17"/>
      <c r="F78" s="18">
        <f>SUM(F76:F77)</f>
        <v>480000</v>
      </c>
      <c r="G78" s="18">
        <f>SUM(G76:G77)</f>
        <v>480000</v>
      </c>
      <c r="H78" s="19"/>
      <c r="I78" s="18"/>
      <c r="J78" s="18"/>
      <c r="K78" s="18"/>
      <c r="L78" s="19"/>
    </row>
    <row r="79" spans="1:12" x14ac:dyDescent="0.25">
      <c r="A79" s="23">
        <v>7938374</v>
      </c>
      <c r="B79" s="25" t="s">
        <v>172</v>
      </c>
      <c r="C79" s="25" t="s">
        <v>224</v>
      </c>
      <c r="D79" s="34" t="s">
        <v>193</v>
      </c>
      <c r="E79" s="8" t="s">
        <v>5</v>
      </c>
      <c r="F79" s="9"/>
      <c r="G79" s="9">
        <v>24000</v>
      </c>
      <c r="H79" s="10"/>
      <c r="I79" s="9"/>
      <c r="J79" s="9"/>
      <c r="K79" s="9"/>
      <c r="L79" s="10"/>
    </row>
    <row r="80" spans="1:12" x14ac:dyDescent="0.25">
      <c r="A80" s="27"/>
      <c r="B80" s="28"/>
      <c r="C80" s="28"/>
      <c r="D80" s="32"/>
      <c r="E80" s="2" t="s">
        <v>37</v>
      </c>
      <c r="F80" s="3">
        <v>504000</v>
      </c>
      <c r="G80" s="3"/>
      <c r="H80" s="5"/>
      <c r="I80" s="3"/>
      <c r="J80" s="3"/>
      <c r="K80" s="3"/>
      <c r="L80" s="5"/>
    </row>
    <row r="81" spans="1:12" ht="15.75" thickBot="1" x14ac:dyDescent="0.3">
      <c r="A81" s="24"/>
      <c r="B81" s="26"/>
      <c r="C81" s="26"/>
      <c r="D81" s="33"/>
      <c r="E81" s="13" t="s">
        <v>41</v>
      </c>
      <c r="F81" s="14"/>
      <c r="G81" s="14">
        <v>480000</v>
      </c>
      <c r="H81" s="15"/>
      <c r="I81" s="14"/>
      <c r="J81" s="14"/>
      <c r="K81" s="14"/>
      <c r="L81" s="15"/>
    </row>
    <row r="82" spans="1:12" ht="15.75" thickBot="1" x14ac:dyDescent="0.3">
      <c r="A82" s="16" t="s">
        <v>225</v>
      </c>
      <c r="B82" s="21"/>
      <c r="C82" s="21"/>
      <c r="D82" s="17"/>
      <c r="E82" s="17"/>
      <c r="F82" s="18">
        <f>SUM(F79:F81)</f>
        <v>504000</v>
      </c>
      <c r="G82" s="18">
        <f>SUM(G79:G81)</f>
        <v>504000</v>
      </c>
      <c r="H82" s="19"/>
      <c r="I82" s="18"/>
      <c r="J82" s="18"/>
      <c r="K82" s="18"/>
      <c r="L82" s="19"/>
    </row>
    <row r="83" spans="1:12" ht="15.75" thickBot="1" x14ac:dyDescent="0.3">
      <c r="A83" s="86">
        <v>7933132</v>
      </c>
      <c r="B83" s="87" t="s">
        <v>175</v>
      </c>
      <c r="C83" s="87" t="s">
        <v>226</v>
      </c>
      <c r="D83" s="88" t="s">
        <v>227</v>
      </c>
      <c r="E83" s="88" t="s">
        <v>204</v>
      </c>
      <c r="F83" s="89"/>
      <c r="G83" s="89"/>
      <c r="H83" s="90"/>
      <c r="I83" s="89"/>
      <c r="J83" s="89"/>
      <c r="K83" s="89"/>
      <c r="L83" s="90">
        <v>168138</v>
      </c>
    </row>
    <row r="84" spans="1:12" ht="15.75" thickBot="1" x14ac:dyDescent="0.3">
      <c r="A84" s="16" t="s">
        <v>228</v>
      </c>
      <c r="B84" s="21"/>
      <c r="C84" s="21"/>
      <c r="D84" s="17"/>
      <c r="E84" s="17"/>
      <c r="F84" s="18"/>
      <c r="G84" s="18"/>
      <c r="H84" s="19"/>
      <c r="I84" s="18"/>
      <c r="J84" s="18"/>
      <c r="K84" s="18"/>
      <c r="L84" s="19">
        <v>168138</v>
      </c>
    </row>
    <row r="85" spans="1:12" x14ac:dyDescent="0.25">
      <c r="A85" s="91">
        <v>7944994</v>
      </c>
      <c r="B85" s="25" t="s">
        <v>173</v>
      </c>
      <c r="C85" s="25" t="s">
        <v>229</v>
      </c>
      <c r="D85" s="82" t="s">
        <v>193</v>
      </c>
      <c r="E85" s="8" t="s">
        <v>5</v>
      </c>
      <c r="F85" s="9"/>
      <c r="G85" s="9">
        <v>380000</v>
      </c>
      <c r="H85" s="10"/>
      <c r="I85" s="9"/>
      <c r="J85" s="9"/>
      <c r="K85" s="9"/>
      <c r="L85" s="10"/>
    </row>
    <row r="86" spans="1:12" x14ac:dyDescent="0.25">
      <c r="A86" s="47"/>
      <c r="B86" s="28"/>
      <c r="C86" s="28"/>
      <c r="D86" s="83"/>
      <c r="E86" s="2" t="s">
        <v>19</v>
      </c>
      <c r="F86" s="3"/>
      <c r="G86" s="3">
        <v>100000</v>
      </c>
      <c r="H86" s="5"/>
      <c r="I86" s="3"/>
      <c r="J86" s="3"/>
      <c r="K86" s="3"/>
      <c r="L86" s="5"/>
    </row>
    <row r="87" spans="1:12" x14ac:dyDescent="0.25">
      <c r="A87" s="47"/>
      <c r="B87" s="28"/>
      <c r="C87" s="28"/>
      <c r="D87" s="83"/>
      <c r="E87" s="2" t="s">
        <v>22</v>
      </c>
      <c r="F87" s="3"/>
      <c r="G87" s="3">
        <v>200000</v>
      </c>
      <c r="H87" s="5"/>
      <c r="I87" s="3"/>
      <c r="J87" s="3"/>
      <c r="K87" s="3"/>
      <c r="L87" s="5"/>
    </row>
    <row r="88" spans="1:12" ht="15.75" thickBot="1" x14ac:dyDescent="0.3">
      <c r="A88" s="94"/>
      <c r="B88" s="26"/>
      <c r="C88" s="26"/>
      <c r="D88" s="83"/>
      <c r="E88" s="13" t="s">
        <v>23</v>
      </c>
      <c r="F88" s="14">
        <v>680000</v>
      </c>
      <c r="G88" s="14"/>
      <c r="H88" s="15"/>
      <c r="I88" s="14"/>
      <c r="J88" s="14"/>
      <c r="K88" s="14"/>
      <c r="L88" s="15"/>
    </row>
    <row r="89" spans="1:12" ht="15.75" thickBot="1" x14ac:dyDescent="0.3">
      <c r="A89" s="95" t="s">
        <v>230</v>
      </c>
      <c r="B89" s="21"/>
      <c r="C89" s="21"/>
      <c r="D89" s="96"/>
      <c r="E89" s="21"/>
      <c r="F89" s="18">
        <f>SUM(F85:F88)</f>
        <v>680000</v>
      </c>
      <c r="G89" s="18">
        <f>SUM(G85:G88)</f>
        <v>680000</v>
      </c>
      <c r="H89" s="98"/>
      <c r="I89" s="97"/>
      <c r="J89" s="97"/>
      <c r="K89" s="97"/>
      <c r="L89" s="98"/>
    </row>
    <row r="90" spans="1:12" x14ac:dyDescent="0.25">
      <c r="A90" s="23">
        <v>7949355</v>
      </c>
      <c r="B90" s="25" t="s">
        <v>170</v>
      </c>
      <c r="C90" s="25" t="s">
        <v>231</v>
      </c>
      <c r="D90" s="83" t="s">
        <v>193</v>
      </c>
      <c r="E90" s="8" t="s">
        <v>37</v>
      </c>
      <c r="F90" s="9">
        <v>200000</v>
      </c>
      <c r="G90" s="9"/>
      <c r="H90" s="10"/>
      <c r="I90" s="9"/>
      <c r="J90" s="9"/>
      <c r="K90" s="9"/>
      <c r="L90" s="10"/>
    </row>
    <row r="91" spans="1:12" ht="15.75" thickBot="1" x14ac:dyDescent="0.3">
      <c r="A91" s="24"/>
      <c r="B91" s="26"/>
      <c r="C91" s="26"/>
      <c r="D91" s="83"/>
      <c r="E91" s="13" t="s">
        <v>20</v>
      </c>
      <c r="F91" s="14"/>
      <c r="G91" s="14">
        <v>200000</v>
      </c>
      <c r="H91" s="15"/>
      <c r="I91" s="14"/>
      <c r="J91" s="14"/>
      <c r="K91" s="14"/>
      <c r="L91" s="15"/>
    </row>
    <row r="92" spans="1:12" ht="15.75" thickBot="1" x14ac:dyDescent="0.3">
      <c r="A92" s="16" t="s">
        <v>232</v>
      </c>
      <c r="B92" s="99"/>
      <c r="C92" s="99"/>
      <c r="D92" s="100"/>
      <c r="E92" s="17"/>
      <c r="F92" s="18">
        <f>SUM(F90:F91)</f>
        <v>200000</v>
      </c>
      <c r="G92" s="18">
        <f>SUM(G90:G91)</f>
        <v>200000</v>
      </c>
      <c r="H92" s="19"/>
      <c r="I92" s="18"/>
      <c r="J92" s="18"/>
      <c r="K92" s="18"/>
      <c r="L92" s="19"/>
    </row>
    <row r="93" spans="1:12" x14ac:dyDescent="0.25">
      <c r="A93" s="23">
        <v>7941030</v>
      </c>
      <c r="B93" s="25" t="s">
        <v>172</v>
      </c>
      <c r="C93" s="25" t="s">
        <v>233</v>
      </c>
      <c r="D93" s="82" t="s">
        <v>193</v>
      </c>
      <c r="E93" s="8" t="s">
        <v>61</v>
      </c>
      <c r="F93" s="9"/>
      <c r="G93" s="9">
        <v>75219</v>
      </c>
      <c r="H93" s="10"/>
      <c r="I93" s="9"/>
      <c r="J93" s="9"/>
      <c r="K93" s="9"/>
      <c r="L93" s="10"/>
    </row>
    <row r="94" spans="1:12" x14ac:dyDescent="0.25">
      <c r="A94" s="27"/>
      <c r="B94" s="28"/>
      <c r="C94" s="28"/>
      <c r="D94" s="83"/>
      <c r="E94" s="2" t="s">
        <v>5</v>
      </c>
      <c r="F94" s="3"/>
      <c r="G94" s="3">
        <v>38000</v>
      </c>
      <c r="H94" s="5"/>
      <c r="I94" s="3"/>
      <c r="J94" s="3"/>
      <c r="K94" s="3"/>
      <c r="L94" s="5"/>
    </row>
    <row r="95" spans="1:12" x14ac:dyDescent="0.25">
      <c r="A95" s="27"/>
      <c r="B95" s="28"/>
      <c r="C95" s="28"/>
      <c r="D95" s="83"/>
      <c r="E95" s="2" t="s">
        <v>37</v>
      </c>
      <c r="F95" s="3">
        <v>813219</v>
      </c>
      <c r="G95" s="3"/>
      <c r="H95" s="5"/>
      <c r="I95" s="3"/>
      <c r="J95" s="3"/>
      <c r="K95" s="3"/>
      <c r="L95" s="5"/>
    </row>
    <row r="96" spans="1:12" ht="15.75" thickBot="1" x14ac:dyDescent="0.3">
      <c r="A96" s="24"/>
      <c r="B96" s="26"/>
      <c r="C96" s="26"/>
      <c r="D96" s="85"/>
      <c r="E96" s="13" t="s">
        <v>41</v>
      </c>
      <c r="F96" s="14"/>
      <c r="G96" s="14">
        <v>700000</v>
      </c>
      <c r="H96" s="15"/>
      <c r="I96" s="14"/>
      <c r="J96" s="14"/>
      <c r="K96" s="14"/>
      <c r="L96" s="15"/>
    </row>
    <row r="97" spans="1:12" ht="15.75" thickBot="1" x14ac:dyDescent="0.3">
      <c r="A97" s="16" t="s">
        <v>234</v>
      </c>
      <c r="B97" s="21"/>
      <c r="C97" s="21"/>
      <c r="D97" s="17"/>
      <c r="E97" s="17"/>
      <c r="F97" s="18">
        <f>SUM(F93:F96)</f>
        <v>813219</v>
      </c>
      <c r="G97" s="18">
        <f>SUM(G93:G96)</f>
        <v>813219</v>
      </c>
      <c r="H97" s="19"/>
      <c r="I97" s="18"/>
      <c r="J97" s="18"/>
      <c r="K97" s="18"/>
      <c r="L97" s="19"/>
    </row>
    <row r="98" spans="1:12" x14ac:dyDescent="0.25">
      <c r="A98" s="23">
        <v>7974867</v>
      </c>
      <c r="B98" s="78" t="s">
        <v>179</v>
      </c>
      <c r="C98" s="78" t="s">
        <v>235</v>
      </c>
      <c r="D98" s="82" t="s">
        <v>193</v>
      </c>
      <c r="E98" s="8" t="s">
        <v>36</v>
      </c>
      <c r="F98" s="9">
        <v>250000</v>
      </c>
      <c r="G98" s="9"/>
      <c r="H98" s="10"/>
      <c r="I98" s="9"/>
      <c r="J98" s="9"/>
      <c r="K98" s="9"/>
      <c r="L98" s="10"/>
    </row>
    <row r="99" spans="1:12" ht="15.75" thickBot="1" x14ac:dyDescent="0.3">
      <c r="A99" s="24"/>
      <c r="B99" s="79"/>
      <c r="C99" s="79"/>
      <c r="D99" s="83"/>
      <c r="E99" s="13" t="s">
        <v>23</v>
      </c>
      <c r="F99" s="14"/>
      <c r="G99" s="14">
        <v>250000</v>
      </c>
      <c r="H99" s="15"/>
      <c r="I99" s="14"/>
      <c r="J99" s="14"/>
      <c r="K99" s="14"/>
      <c r="L99" s="15"/>
    </row>
    <row r="100" spans="1:12" ht="15.75" thickBot="1" x14ac:dyDescent="0.3">
      <c r="A100" s="16" t="s">
        <v>236</v>
      </c>
      <c r="B100" s="21"/>
      <c r="C100" s="21"/>
      <c r="D100" s="17"/>
      <c r="E100" s="17"/>
      <c r="F100" s="18">
        <f>SUM(F98:F99)</f>
        <v>250000</v>
      </c>
      <c r="G100" s="18">
        <f>SUM(G98:G99)</f>
        <v>250000</v>
      </c>
      <c r="H100" s="19"/>
      <c r="I100" s="18"/>
      <c r="J100" s="18"/>
      <c r="K100" s="18"/>
      <c r="L100" s="19"/>
    </row>
    <row r="101" spans="1:12" x14ac:dyDescent="0.25">
      <c r="A101" s="23">
        <v>7974980</v>
      </c>
      <c r="B101" s="29" t="s">
        <v>181</v>
      </c>
      <c r="C101" s="29" t="s">
        <v>237</v>
      </c>
      <c r="D101" s="81" t="s">
        <v>193</v>
      </c>
      <c r="E101" s="8" t="s">
        <v>37</v>
      </c>
      <c r="F101" s="9"/>
      <c r="G101" s="9">
        <v>988800</v>
      </c>
      <c r="H101" s="10"/>
      <c r="I101" s="9"/>
      <c r="J101" s="9"/>
      <c r="K101" s="9"/>
      <c r="L101" s="10"/>
    </row>
    <row r="102" spans="1:12" x14ac:dyDescent="0.25">
      <c r="A102" s="27"/>
      <c r="B102" s="30"/>
      <c r="C102" s="30"/>
      <c r="D102" s="37"/>
      <c r="E102" s="2" t="s">
        <v>204</v>
      </c>
      <c r="F102" s="3"/>
      <c r="G102" s="3">
        <v>1500000</v>
      </c>
      <c r="H102" s="5"/>
      <c r="I102" s="3"/>
      <c r="J102" s="3"/>
      <c r="K102" s="3"/>
      <c r="L102" s="5"/>
    </row>
    <row r="103" spans="1:12" x14ac:dyDescent="0.25">
      <c r="A103" s="27"/>
      <c r="B103" s="30"/>
      <c r="C103" s="30"/>
      <c r="D103" s="37"/>
      <c r="E103" s="2" t="s">
        <v>91</v>
      </c>
      <c r="F103" s="3"/>
      <c r="G103" s="3">
        <v>661000</v>
      </c>
      <c r="H103" s="5"/>
      <c r="I103" s="3"/>
      <c r="J103" s="3"/>
      <c r="K103" s="3"/>
      <c r="L103" s="5"/>
    </row>
    <row r="104" spans="1:12" ht="15.75" thickBot="1" x14ac:dyDescent="0.3">
      <c r="A104" s="24"/>
      <c r="B104" s="31"/>
      <c r="C104" s="31"/>
      <c r="D104" s="93"/>
      <c r="E104" s="13" t="s">
        <v>23</v>
      </c>
      <c r="F104" s="14">
        <v>3149800</v>
      </c>
      <c r="G104" s="14"/>
      <c r="H104" s="15"/>
      <c r="I104" s="14"/>
      <c r="J104" s="14"/>
      <c r="K104" s="14"/>
      <c r="L104" s="15"/>
    </row>
    <row r="105" spans="1:12" ht="15.75" thickBot="1" x14ac:dyDescent="0.3">
      <c r="A105" s="16" t="s">
        <v>238</v>
      </c>
      <c r="B105" s="21"/>
      <c r="C105" s="21"/>
      <c r="D105" s="17"/>
      <c r="E105" s="17"/>
      <c r="F105" s="18">
        <f>SUM(F101:F104)</f>
        <v>3149800</v>
      </c>
      <c r="G105" s="18">
        <f>SUM(G101:G104)</f>
        <v>3149800</v>
      </c>
      <c r="H105" s="19"/>
      <c r="I105" s="18"/>
      <c r="J105" s="18"/>
      <c r="K105" s="18"/>
      <c r="L105" s="19"/>
    </row>
    <row r="106" spans="1:12" x14ac:dyDescent="0.25">
      <c r="A106" s="23">
        <v>7972107</v>
      </c>
      <c r="B106" s="20" t="s">
        <v>172</v>
      </c>
      <c r="C106" s="20" t="s">
        <v>239</v>
      </c>
      <c r="D106" s="82" t="s">
        <v>193</v>
      </c>
      <c r="E106" s="8" t="s">
        <v>23</v>
      </c>
      <c r="F106" s="9">
        <v>179650</v>
      </c>
      <c r="G106" s="9"/>
      <c r="H106" s="10"/>
      <c r="I106" s="9"/>
      <c r="J106" s="9"/>
      <c r="K106" s="9"/>
      <c r="L106" s="10"/>
    </row>
    <row r="107" spans="1:12" ht="15.75" thickBot="1" x14ac:dyDescent="0.3">
      <c r="A107" s="24"/>
      <c r="B107" s="22" t="s">
        <v>172</v>
      </c>
      <c r="C107" s="22" t="s">
        <v>240</v>
      </c>
      <c r="D107" s="83"/>
      <c r="E107" s="13" t="s">
        <v>27</v>
      </c>
      <c r="F107" s="14"/>
      <c r="G107" s="14">
        <v>179650</v>
      </c>
      <c r="H107" s="15"/>
      <c r="I107" s="14"/>
      <c r="J107" s="14"/>
      <c r="K107" s="14"/>
      <c r="L107" s="15"/>
    </row>
    <row r="108" spans="1:12" ht="15.75" thickBot="1" x14ac:dyDescent="0.3">
      <c r="A108" s="16" t="s">
        <v>241</v>
      </c>
      <c r="B108" s="17"/>
      <c r="C108" s="17"/>
      <c r="D108" s="17"/>
      <c r="E108" s="17"/>
      <c r="F108" s="18">
        <f>SUM(F106:F107)</f>
        <v>179650</v>
      </c>
      <c r="G108" s="18">
        <f>SUM(G106:G107)</f>
        <v>179650</v>
      </c>
      <c r="H108" s="19"/>
      <c r="I108" s="18"/>
      <c r="J108" s="18"/>
      <c r="K108" s="18"/>
      <c r="L108" s="19"/>
    </row>
    <row r="109" spans="1:12" x14ac:dyDescent="0.25">
      <c r="A109" s="23">
        <v>7979126</v>
      </c>
      <c r="B109" s="25" t="s">
        <v>181</v>
      </c>
      <c r="C109" s="25" t="s">
        <v>242</v>
      </c>
      <c r="D109" s="34" t="s">
        <v>243</v>
      </c>
      <c r="E109" s="8" t="s">
        <v>5</v>
      </c>
      <c r="F109" s="9"/>
      <c r="G109" s="9"/>
      <c r="H109" s="10"/>
      <c r="I109" s="9"/>
      <c r="J109" s="9">
        <v>200000</v>
      </c>
      <c r="K109" s="9"/>
      <c r="L109" s="10"/>
    </row>
    <row r="110" spans="1:12" ht="15.75" thickBot="1" x14ac:dyDescent="0.3">
      <c r="A110" s="24"/>
      <c r="B110" s="26"/>
      <c r="C110" s="26"/>
      <c r="D110" s="33"/>
      <c r="E110" s="13" t="s">
        <v>244</v>
      </c>
      <c r="F110" s="14"/>
      <c r="G110" s="14"/>
      <c r="H110" s="15"/>
      <c r="I110" s="14">
        <v>200000</v>
      </c>
      <c r="J110" s="14"/>
      <c r="K110" s="14"/>
      <c r="L110" s="15"/>
    </row>
    <row r="111" spans="1:12" ht="15.75" thickBot="1" x14ac:dyDescent="0.3">
      <c r="A111" s="16" t="s">
        <v>245</v>
      </c>
      <c r="B111" s="101"/>
      <c r="C111" s="101"/>
      <c r="D111" s="102"/>
      <c r="E111" s="17"/>
      <c r="F111" s="18"/>
      <c r="G111" s="18"/>
      <c r="H111" s="19"/>
      <c r="I111" s="18">
        <f>SUM(I109:I110)</f>
        <v>200000</v>
      </c>
      <c r="J111" s="18">
        <f>SUM(J109:J110)</f>
        <v>200000</v>
      </c>
      <c r="K111" s="18"/>
      <c r="L111" s="19"/>
    </row>
    <row r="112" spans="1:12" x14ac:dyDescent="0.25">
      <c r="A112" s="23">
        <v>7974886</v>
      </c>
      <c r="B112" s="25" t="s">
        <v>179</v>
      </c>
      <c r="C112" s="25" t="s">
        <v>246</v>
      </c>
      <c r="D112" s="34" t="s">
        <v>193</v>
      </c>
      <c r="E112" s="8" t="s">
        <v>36</v>
      </c>
      <c r="F112" s="9">
        <v>200000</v>
      </c>
      <c r="G112" s="9"/>
      <c r="H112" s="10"/>
      <c r="I112" s="9"/>
      <c r="J112" s="9"/>
      <c r="K112" s="9"/>
      <c r="L112" s="10"/>
    </row>
    <row r="113" spans="1:12" x14ac:dyDescent="0.25">
      <c r="A113" s="27"/>
      <c r="B113" s="28"/>
      <c r="C113" s="28"/>
      <c r="D113" s="32"/>
      <c r="E113" s="2" t="s">
        <v>204</v>
      </c>
      <c r="F113" s="3">
        <v>1500000</v>
      </c>
      <c r="G113" s="3"/>
      <c r="H113" s="5"/>
      <c r="I113" s="3"/>
      <c r="J113" s="3"/>
      <c r="K113" s="3"/>
      <c r="L113" s="5"/>
    </row>
    <row r="114" spans="1:12" x14ac:dyDescent="0.25">
      <c r="A114" s="27"/>
      <c r="B114" s="28"/>
      <c r="C114" s="28"/>
      <c r="D114" s="32"/>
      <c r="E114" s="2" t="s">
        <v>19</v>
      </c>
      <c r="F114" s="3"/>
      <c r="G114" s="3">
        <v>200000</v>
      </c>
      <c r="H114" s="5"/>
      <c r="I114" s="3"/>
      <c r="J114" s="3"/>
      <c r="K114" s="3"/>
      <c r="L114" s="5"/>
    </row>
    <row r="115" spans="1:12" ht="15.75" thickBot="1" x14ac:dyDescent="0.3">
      <c r="A115" s="24"/>
      <c r="B115" s="26"/>
      <c r="C115" s="26"/>
      <c r="D115" s="33"/>
      <c r="E115" s="13" t="s">
        <v>23</v>
      </c>
      <c r="F115" s="14"/>
      <c r="G115" s="14">
        <v>1500000</v>
      </c>
      <c r="H115" s="15"/>
      <c r="I115" s="14"/>
      <c r="J115" s="14"/>
      <c r="K115" s="14"/>
      <c r="L115" s="15"/>
    </row>
    <row r="116" spans="1:12" ht="15.75" thickBot="1" x14ac:dyDescent="0.3">
      <c r="A116" s="16" t="s">
        <v>247</v>
      </c>
      <c r="B116" s="21"/>
      <c r="C116" s="21"/>
      <c r="D116" s="17"/>
      <c r="E116" s="17"/>
      <c r="F116" s="18">
        <f>SUM(F112:F115)</f>
        <v>1700000</v>
      </c>
      <c r="G116" s="18">
        <f>SUM(G112:G115)</f>
        <v>1700000</v>
      </c>
      <c r="H116" s="19"/>
      <c r="I116" s="18"/>
      <c r="J116" s="18"/>
      <c r="K116" s="18"/>
      <c r="L116" s="19"/>
    </row>
    <row r="117" spans="1:12" x14ac:dyDescent="0.25">
      <c r="A117" s="23">
        <v>7944315</v>
      </c>
      <c r="B117" s="77" t="s">
        <v>181</v>
      </c>
      <c r="C117" s="77" t="s">
        <v>248</v>
      </c>
      <c r="D117" s="80" t="s">
        <v>193</v>
      </c>
      <c r="E117" s="8" t="s">
        <v>94</v>
      </c>
      <c r="F117" s="9"/>
      <c r="G117" s="9">
        <v>500000</v>
      </c>
      <c r="H117" s="10"/>
      <c r="I117" s="9"/>
      <c r="J117" s="9"/>
      <c r="K117" s="9"/>
      <c r="L117" s="10"/>
    </row>
    <row r="118" spans="1:12" x14ac:dyDescent="0.25">
      <c r="A118" s="27"/>
      <c r="B118" s="48"/>
      <c r="C118" s="48"/>
      <c r="D118" s="39"/>
      <c r="E118" s="2" t="s">
        <v>80</v>
      </c>
      <c r="F118" s="3"/>
      <c r="G118" s="3">
        <v>500000</v>
      </c>
      <c r="H118" s="5"/>
      <c r="I118" s="3"/>
      <c r="J118" s="3"/>
      <c r="K118" s="3"/>
      <c r="L118" s="5"/>
    </row>
    <row r="119" spans="1:12" x14ac:dyDescent="0.25">
      <c r="A119" s="27"/>
      <c r="B119" s="48"/>
      <c r="C119" s="48"/>
      <c r="D119" s="39"/>
      <c r="E119" s="2" t="s">
        <v>69</v>
      </c>
      <c r="F119" s="3"/>
      <c r="G119" s="3">
        <v>1500000</v>
      </c>
      <c r="H119" s="5"/>
      <c r="I119" s="3"/>
      <c r="J119" s="3"/>
      <c r="K119" s="3"/>
      <c r="L119" s="5"/>
    </row>
    <row r="120" spans="1:12" x14ac:dyDescent="0.25">
      <c r="A120" s="27"/>
      <c r="B120" s="48"/>
      <c r="C120" s="48"/>
      <c r="D120" s="39"/>
      <c r="E120" s="2" t="s">
        <v>13</v>
      </c>
      <c r="F120" s="3"/>
      <c r="G120" s="3">
        <v>200000</v>
      </c>
      <c r="H120" s="5"/>
      <c r="I120" s="3"/>
      <c r="J120" s="3"/>
      <c r="K120" s="3"/>
      <c r="L120" s="5"/>
    </row>
    <row r="121" spans="1:12" x14ac:dyDescent="0.25">
      <c r="A121" s="27"/>
      <c r="B121" s="48"/>
      <c r="C121" s="48"/>
      <c r="D121" s="39"/>
      <c r="E121" s="2" t="s">
        <v>70</v>
      </c>
      <c r="F121" s="3"/>
      <c r="G121" s="3">
        <v>250000</v>
      </c>
      <c r="H121" s="5"/>
      <c r="I121" s="3"/>
      <c r="J121" s="3"/>
      <c r="K121" s="3"/>
      <c r="L121" s="5"/>
    </row>
    <row r="122" spans="1:12" x14ac:dyDescent="0.25">
      <c r="A122" s="27"/>
      <c r="B122" s="48"/>
      <c r="C122" s="48"/>
      <c r="D122" s="39"/>
      <c r="E122" s="2" t="s">
        <v>36</v>
      </c>
      <c r="F122" s="3"/>
      <c r="G122" s="3">
        <v>1000000</v>
      </c>
      <c r="H122" s="5"/>
      <c r="I122" s="3"/>
      <c r="J122" s="3"/>
      <c r="K122" s="3"/>
      <c r="L122" s="5"/>
    </row>
    <row r="123" spans="1:12" x14ac:dyDescent="0.25">
      <c r="A123" s="27"/>
      <c r="B123" s="48"/>
      <c r="C123" s="48"/>
      <c r="D123" s="39"/>
      <c r="E123" s="2" t="s">
        <v>5</v>
      </c>
      <c r="F123" s="3"/>
      <c r="G123" s="3">
        <v>3000000</v>
      </c>
      <c r="H123" s="5"/>
      <c r="I123" s="3"/>
      <c r="J123" s="3"/>
      <c r="K123" s="3"/>
      <c r="L123" s="5"/>
    </row>
    <row r="124" spans="1:12" x14ac:dyDescent="0.25">
      <c r="A124" s="27"/>
      <c r="B124" s="48"/>
      <c r="C124" s="48"/>
      <c r="D124" s="39"/>
      <c r="E124" s="2" t="s">
        <v>19</v>
      </c>
      <c r="F124" s="3"/>
      <c r="G124" s="3">
        <v>1000000</v>
      </c>
      <c r="H124" s="5"/>
      <c r="I124" s="3"/>
      <c r="J124" s="3"/>
      <c r="K124" s="3"/>
      <c r="L124" s="5"/>
    </row>
    <row r="125" spans="1:12" ht="15.75" thickBot="1" x14ac:dyDescent="0.3">
      <c r="A125" s="24"/>
      <c r="B125" s="103"/>
      <c r="C125" s="103"/>
      <c r="D125" s="92"/>
      <c r="E125" s="13" t="s">
        <v>23</v>
      </c>
      <c r="F125" s="14">
        <v>7950000</v>
      </c>
      <c r="G125" s="14"/>
      <c r="H125" s="15"/>
      <c r="I125" s="14"/>
      <c r="J125" s="14"/>
      <c r="K125" s="14"/>
      <c r="L125" s="15"/>
    </row>
    <row r="126" spans="1:12" ht="15.75" thickBot="1" x14ac:dyDescent="0.3">
      <c r="A126" s="16" t="s">
        <v>249</v>
      </c>
      <c r="B126" s="21"/>
      <c r="C126" s="21"/>
      <c r="D126" s="17"/>
      <c r="E126" s="17"/>
      <c r="F126" s="18">
        <f>SUM(F117:F125)</f>
        <v>7950000</v>
      </c>
      <c r="G126" s="18">
        <f>SUM(G117:G125)</f>
        <v>7950000</v>
      </c>
      <c r="H126" s="19"/>
      <c r="I126" s="18"/>
      <c r="J126" s="18"/>
      <c r="K126" s="18"/>
      <c r="L126" s="19"/>
    </row>
    <row r="127" spans="1:12" x14ac:dyDescent="0.25">
      <c r="A127" s="23">
        <v>7944400</v>
      </c>
      <c r="B127" s="77" t="s">
        <v>173</v>
      </c>
      <c r="C127" s="77" t="s">
        <v>250</v>
      </c>
      <c r="D127" s="80" t="s">
        <v>193</v>
      </c>
      <c r="E127" s="8" t="s">
        <v>15</v>
      </c>
      <c r="F127" s="9"/>
      <c r="G127" s="9">
        <v>100000</v>
      </c>
      <c r="H127" s="10"/>
      <c r="I127" s="9"/>
      <c r="J127" s="9"/>
      <c r="K127" s="9"/>
      <c r="L127" s="10"/>
    </row>
    <row r="128" spans="1:12" x14ac:dyDescent="0.25">
      <c r="A128" s="27"/>
      <c r="B128" s="48"/>
      <c r="C128" s="48"/>
      <c r="D128" s="39"/>
      <c r="E128" s="2" t="s">
        <v>70</v>
      </c>
      <c r="F128" s="3"/>
      <c r="G128" s="3">
        <v>75000</v>
      </c>
      <c r="H128" s="5"/>
      <c r="I128" s="3"/>
      <c r="J128" s="3"/>
      <c r="K128" s="3"/>
      <c r="L128" s="5"/>
    </row>
    <row r="129" spans="1:12" x14ac:dyDescent="0.25">
      <c r="A129" s="27"/>
      <c r="B129" s="48"/>
      <c r="C129" s="48"/>
      <c r="D129" s="39"/>
      <c r="E129" s="2" t="s">
        <v>16</v>
      </c>
      <c r="F129" s="3"/>
      <c r="G129" s="3">
        <v>500000</v>
      </c>
      <c r="H129" s="5"/>
      <c r="I129" s="3"/>
      <c r="J129" s="3"/>
      <c r="K129" s="3"/>
      <c r="L129" s="5"/>
    </row>
    <row r="130" spans="1:12" x14ac:dyDescent="0.25">
      <c r="A130" s="27"/>
      <c r="B130" s="48"/>
      <c r="C130" s="48"/>
      <c r="D130" s="39"/>
      <c r="E130" s="2" t="s">
        <v>5</v>
      </c>
      <c r="F130" s="3"/>
      <c r="G130" s="3">
        <v>500000</v>
      </c>
      <c r="H130" s="5"/>
      <c r="I130" s="3"/>
      <c r="J130" s="3"/>
      <c r="K130" s="3"/>
      <c r="L130" s="5"/>
    </row>
    <row r="131" spans="1:12" x14ac:dyDescent="0.25">
      <c r="A131" s="27"/>
      <c r="B131" s="48"/>
      <c r="C131" s="48"/>
      <c r="D131" s="39"/>
      <c r="E131" s="2" t="s">
        <v>19</v>
      </c>
      <c r="F131" s="3"/>
      <c r="G131" s="3">
        <v>825000</v>
      </c>
      <c r="H131" s="5"/>
      <c r="I131" s="3"/>
      <c r="J131" s="3"/>
      <c r="K131" s="3"/>
      <c r="L131" s="5"/>
    </row>
    <row r="132" spans="1:12" ht="15.75" thickBot="1" x14ac:dyDescent="0.3">
      <c r="A132" s="24"/>
      <c r="B132" s="103"/>
      <c r="C132" s="103"/>
      <c r="D132" s="92"/>
      <c r="E132" s="13" t="s">
        <v>107</v>
      </c>
      <c r="F132" s="14">
        <v>2000000</v>
      </c>
      <c r="G132" s="14"/>
      <c r="H132" s="15"/>
      <c r="I132" s="14"/>
      <c r="J132" s="14"/>
      <c r="K132" s="14"/>
      <c r="L132" s="15"/>
    </row>
    <row r="133" spans="1:12" ht="15.75" thickBot="1" x14ac:dyDescent="0.3">
      <c r="A133" s="16" t="s">
        <v>251</v>
      </c>
      <c r="B133" s="21"/>
      <c r="C133" s="21"/>
      <c r="D133" s="17"/>
      <c r="E133" s="17"/>
      <c r="F133" s="18">
        <f>SUM(F127:F132)</f>
        <v>2000000</v>
      </c>
      <c r="G133" s="18">
        <f>SUM(G127:G132)</f>
        <v>2000000</v>
      </c>
      <c r="H133" s="19"/>
      <c r="I133" s="18"/>
      <c r="J133" s="18"/>
      <c r="K133" s="18"/>
      <c r="L133" s="19"/>
    </row>
    <row r="134" spans="1:12" x14ac:dyDescent="0.25">
      <c r="A134" s="23">
        <v>7944959</v>
      </c>
      <c r="B134" s="77" t="s">
        <v>175</v>
      </c>
      <c r="C134" s="77" t="s">
        <v>252</v>
      </c>
      <c r="D134" s="80" t="s">
        <v>193</v>
      </c>
      <c r="E134" s="8" t="s">
        <v>13</v>
      </c>
      <c r="F134" s="9"/>
      <c r="G134" s="9">
        <v>70000</v>
      </c>
      <c r="H134" s="10"/>
      <c r="I134" s="9"/>
      <c r="J134" s="9"/>
      <c r="K134" s="9"/>
      <c r="L134" s="10"/>
    </row>
    <row r="135" spans="1:12" x14ac:dyDescent="0.25">
      <c r="A135" s="27"/>
      <c r="B135" s="48"/>
      <c r="C135" s="48"/>
      <c r="D135" s="39"/>
      <c r="E135" s="2" t="s">
        <v>5</v>
      </c>
      <c r="F135" s="3"/>
      <c r="G135" s="3">
        <v>80000</v>
      </c>
      <c r="H135" s="5"/>
      <c r="I135" s="3"/>
      <c r="J135" s="3"/>
      <c r="K135" s="3"/>
      <c r="L135" s="5"/>
    </row>
    <row r="136" spans="1:12" ht="15.75" thickBot="1" x14ac:dyDescent="0.3">
      <c r="A136" s="24"/>
      <c r="B136" s="103"/>
      <c r="C136" s="103"/>
      <c r="D136" s="92"/>
      <c r="E136" s="13" t="s">
        <v>253</v>
      </c>
      <c r="F136" s="14">
        <v>150000</v>
      </c>
      <c r="G136" s="14"/>
      <c r="H136" s="15"/>
      <c r="I136" s="14"/>
      <c r="J136" s="14"/>
      <c r="K136" s="14"/>
      <c r="L136" s="15"/>
    </row>
    <row r="137" spans="1:12" ht="15.75" thickBot="1" x14ac:dyDescent="0.3">
      <c r="A137" s="16" t="s">
        <v>254</v>
      </c>
      <c r="B137" s="21"/>
      <c r="C137" s="21"/>
      <c r="D137" s="17"/>
      <c r="E137" s="17"/>
      <c r="F137" s="18">
        <f>SUM(F134:F136)</f>
        <v>150000</v>
      </c>
      <c r="G137" s="18">
        <f>SUM(G134:G136)</f>
        <v>150000</v>
      </c>
      <c r="H137" s="19"/>
      <c r="I137" s="18"/>
      <c r="J137" s="18"/>
      <c r="K137" s="18"/>
      <c r="L137" s="19"/>
    </row>
    <row r="138" spans="1:12" x14ac:dyDescent="0.25">
      <c r="A138" s="23">
        <v>7944900</v>
      </c>
      <c r="B138" s="77" t="s">
        <v>181</v>
      </c>
      <c r="C138" s="77" t="s">
        <v>255</v>
      </c>
      <c r="D138" s="80" t="s">
        <v>193</v>
      </c>
      <c r="E138" s="8" t="s">
        <v>80</v>
      </c>
      <c r="F138" s="9"/>
      <c r="G138" s="9">
        <v>500000</v>
      </c>
      <c r="H138" s="10"/>
      <c r="I138" s="9"/>
      <c r="J138" s="9"/>
      <c r="K138" s="9"/>
      <c r="L138" s="10"/>
    </row>
    <row r="139" spans="1:12" x14ac:dyDescent="0.25">
      <c r="A139" s="27"/>
      <c r="B139" s="48"/>
      <c r="C139" s="48"/>
      <c r="D139" s="39"/>
      <c r="E139" s="2" t="s">
        <v>5</v>
      </c>
      <c r="F139" s="3"/>
      <c r="G139" s="3">
        <v>500000</v>
      </c>
      <c r="H139" s="5"/>
      <c r="I139" s="3"/>
      <c r="J139" s="3"/>
      <c r="K139" s="3"/>
      <c r="L139" s="5"/>
    </row>
    <row r="140" spans="1:12" ht="15.75" thickBot="1" x14ac:dyDescent="0.3">
      <c r="A140" s="24"/>
      <c r="B140" s="103"/>
      <c r="C140" s="103"/>
      <c r="D140" s="92"/>
      <c r="E140" s="13" t="s">
        <v>23</v>
      </c>
      <c r="F140" s="14">
        <v>1000000</v>
      </c>
      <c r="G140" s="14"/>
      <c r="H140" s="15"/>
      <c r="I140" s="14"/>
      <c r="J140" s="14"/>
      <c r="K140" s="14"/>
      <c r="L140" s="15"/>
    </row>
    <row r="141" spans="1:12" ht="15.75" thickBot="1" x14ac:dyDescent="0.3">
      <c r="A141" s="16" t="s">
        <v>256</v>
      </c>
      <c r="B141" s="21"/>
      <c r="C141" s="21"/>
      <c r="D141" s="17"/>
      <c r="E141" s="17"/>
      <c r="F141" s="18">
        <f>SUM(F138:F140)</f>
        <v>1000000</v>
      </c>
      <c r="G141" s="18">
        <f>SUM(G138:G140)</f>
        <v>1000000</v>
      </c>
      <c r="H141" s="19"/>
      <c r="I141" s="18"/>
      <c r="J141" s="18"/>
      <c r="K141" s="18"/>
      <c r="L141" s="19"/>
    </row>
    <row r="142" spans="1:12" x14ac:dyDescent="0.25">
      <c r="A142" s="23">
        <v>7944425</v>
      </c>
      <c r="B142" s="77" t="s">
        <v>173</v>
      </c>
      <c r="C142" s="77" t="s">
        <v>257</v>
      </c>
      <c r="D142" s="80" t="s">
        <v>193</v>
      </c>
      <c r="E142" s="8" t="s">
        <v>36</v>
      </c>
      <c r="F142" s="9"/>
      <c r="G142" s="9">
        <v>500000</v>
      </c>
      <c r="H142" s="10"/>
      <c r="I142" s="9"/>
      <c r="J142" s="9"/>
      <c r="K142" s="9"/>
      <c r="L142" s="10"/>
    </row>
    <row r="143" spans="1:12" x14ac:dyDescent="0.25">
      <c r="A143" s="27"/>
      <c r="B143" s="48"/>
      <c r="C143" s="48"/>
      <c r="D143" s="39"/>
      <c r="E143" s="2" t="s">
        <v>5</v>
      </c>
      <c r="F143" s="3"/>
      <c r="G143" s="3">
        <v>800000</v>
      </c>
      <c r="H143" s="5"/>
      <c r="I143" s="3"/>
      <c r="J143" s="3"/>
      <c r="K143" s="3"/>
      <c r="L143" s="5"/>
    </row>
    <row r="144" spans="1:12" ht="15.75" thickBot="1" x14ac:dyDescent="0.3">
      <c r="A144" s="24"/>
      <c r="B144" s="103"/>
      <c r="C144" s="103"/>
      <c r="D144" s="92"/>
      <c r="E144" s="13" t="s">
        <v>23</v>
      </c>
      <c r="F144" s="14">
        <v>1300000</v>
      </c>
      <c r="G144" s="14"/>
      <c r="H144" s="15"/>
      <c r="I144" s="14"/>
      <c r="J144" s="14"/>
      <c r="K144" s="14"/>
      <c r="L144" s="15"/>
    </row>
    <row r="145" spans="1:12" ht="15.75" thickBot="1" x14ac:dyDescent="0.3">
      <c r="A145" s="16" t="s">
        <v>258</v>
      </c>
      <c r="B145" s="21"/>
      <c r="C145" s="21"/>
      <c r="D145" s="17"/>
      <c r="E145" s="17"/>
      <c r="F145" s="18">
        <f>SUM(F142:F144)</f>
        <v>1300000</v>
      </c>
      <c r="G145" s="18">
        <f>SUM(G142:G144)</f>
        <v>1300000</v>
      </c>
      <c r="H145" s="19"/>
      <c r="I145" s="18"/>
      <c r="J145" s="18"/>
      <c r="K145" s="18"/>
      <c r="L145" s="19"/>
    </row>
    <row r="146" spans="1:12" x14ac:dyDescent="0.25">
      <c r="A146" s="23">
        <v>7974836</v>
      </c>
      <c r="B146" s="77" t="s">
        <v>169</v>
      </c>
      <c r="C146" s="77" t="s">
        <v>259</v>
      </c>
      <c r="D146" s="80" t="s">
        <v>260</v>
      </c>
      <c r="E146" s="8" t="s">
        <v>15</v>
      </c>
      <c r="F146" s="9"/>
      <c r="G146" s="9"/>
      <c r="H146" s="10"/>
      <c r="I146" s="9">
        <v>649055</v>
      </c>
      <c r="J146" s="9"/>
      <c r="K146" s="9"/>
      <c r="L146" s="10"/>
    </row>
    <row r="147" spans="1:12" x14ac:dyDescent="0.25">
      <c r="A147" s="27"/>
      <c r="B147" s="48"/>
      <c r="C147" s="48"/>
      <c r="D147" s="39"/>
      <c r="E147" s="2" t="s">
        <v>5</v>
      </c>
      <c r="F147" s="3"/>
      <c r="G147" s="3"/>
      <c r="H147" s="5"/>
      <c r="I147" s="3">
        <v>1000000</v>
      </c>
      <c r="J147" s="3"/>
      <c r="K147" s="3"/>
      <c r="L147" s="5"/>
    </row>
    <row r="148" spans="1:12" x14ac:dyDescent="0.25">
      <c r="A148" s="27"/>
      <c r="B148" s="48"/>
      <c r="C148" s="48"/>
      <c r="D148" s="39"/>
      <c r="E148" s="2" t="s">
        <v>19</v>
      </c>
      <c r="F148" s="3"/>
      <c r="G148" s="3"/>
      <c r="H148" s="5"/>
      <c r="I148" s="3">
        <v>5000000</v>
      </c>
      <c r="J148" s="3"/>
      <c r="K148" s="3"/>
      <c r="L148" s="5"/>
    </row>
    <row r="149" spans="1:12" x14ac:dyDescent="0.25">
      <c r="A149" s="27"/>
      <c r="B149" s="48"/>
      <c r="C149" s="48"/>
      <c r="D149" s="39"/>
      <c r="E149" s="2" t="s">
        <v>20</v>
      </c>
      <c r="F149" s="3"/>
      <c r="G149" s="3"/>
      <c r="H149" s="5"/>
      <c r="I149" s="3"/>
      <c r="J149" s="3">
        <v>11149055</v>
      </c>
      <c r="K149" s="3"/>
      <c r="L149" s="5"/>
    </row>
    <row r="150" spans="1:12" x14ac:dyDescent="0.25">
      <c r="A150" s="27"/>
      <c r="B150" s="48"/>
      <c r="C150" s="48"/>
      <c r="D150" s="39"/>
      <c r="E150" s="2" t="s">
        <v>86</v>
      </c>
      <c r="F150" s="3"/>
      <c r="G150" s="3"/>
      <c r="H150" s="5"/>
      <c r="I150" s="3">
        <v>1000000</v>
      </c>
      <c r="J150" s="3"/>
      <c r="K150" s="3"/>
      <c r="L150" s="5"/>
    </row>
    <row r="151" spans="1:12" ht="15.75" thickBot="1" x14ac:dyDescent="0.3">
      <c r="A151" s="24"/>
      <c r="B151" s="103"/>
      <c r="C151" s="103"/>
      <c r="D151" s="92"/>
      <c r="E151" s="13" t="s">
        <v>151</v>
      </c>
      <c r="F151" s="14"/>
      <c r="G151" s="14"/>
      <c r="H151" s="15"/>
      <c r="I151" s="14">
        <v>3500000</v>
      </c>
      <c r="J151" s="14"/>
      <c r="K151" s="14"/>
      <c r="L151" s="15"/>
    </row>
    <row r="152" spans="1:12" ht="15.75" thickBot="1" x14ac:dyDescent="0.3">
      <c r="A152" s="16" t="s">
        <v>261</v>
      </c>
      <c r="B152" s="21"/>
      <c r="C152" s="21"/>
      <c r="D152" s="17"/>
      <c r="E152" s="17"/>
      <c r="F152" s="18"/>
      <c r="G152" s="18"/>
      <c r="H152" s="19"/>
      <c r="I152" s="18">
        <f>SUM(I146:I151)</f>
        <v>11149055</v>
      </c>
      <c r="J152" s="18">
        <f>SUM(J146:J151)</f>
        <v>11149055</v>
      </c>
      <c r="K152" s="18"/>
      <c r="L152" s="19"/>
    </row>
    <row r="153" spans="1:12" x14ac:dyDescent="0.25">
      <c r="A153" s="23">
        <v>7945281</v>
      </c>
      <c r="B153" s="77" t="s">
        <v>176</v>
      </c>
      <c r="C153" s="77" t="s">
        <v>262</v>
      </c>
      <c r="D153" s="8" t="s">
        <v>193</v>
      </c>
      <c r="E153" s="8" t="s">
        <v>204</v>
      </c>
      <c r="F153" s="9">
        <v>500000</v>
      </c>
      <c r="G153" s="9"/>
      <c r="H153" s="10"/>
      <c r="I153" s="9"/>
      <c r="J153" s="9"/>
      <c r="K153" s="9"/>
      <c r="L153" s="10"/>
    </row>
    <row r="154" spans="1:12" ht="15.75" thickBot="1" x14ac:dyDescent="0.3">
      <c r="A154" s="24"/>
      <c r="B154" s="103"/>
      <c r="C154" s="103"/>
      <c r="D154" s="13"/>
      <c r="E154" s="13" t="s">
        <v>263</v>
      </c>
      <c r="F154" s="14"/>
      <c r="G154" s="14">
        <v>500000</v>
      </c>
      <c r="H154" s="15"/>
      <c r="I154" s="14"/>
      <c r="J154" s="14"/>
      <c r="K154" s="14"/>
      <c r="L154" s="15"/>
    </row>
    <row r="155" spans="1:12" ht="15.75" thickBot="1" x14ac:dyDescent="0.3">
      <c r="A155" s="16" t="s">
        <v>264</v>
      </c>
      <c r="B155" s="21"/>
      <c r="C155" s="21"/>
      <c r="D155" s="17"/>
      <c r="E155" s="17"/>
      <c r="F155" s="18">
        <f>SUM(F153:F154)</f>
        <v>500000</v>
      </c>
      <c r="G155" s="18">
        <f>SUM(G153:G154)</f>
        <v>500000</v>
      </c>
      <c r="H155" s="19"/>
      <c r="I155" s="18"/>
      <c r="J155" s="18"/>
      <c r="K155" s="18"/>
      <c r="L155" s="19"/>
    </row>
    <row r="156" spans="1:12" x14ac:dyDescent="0.25">
      <c r="A156" s="23">
        <v>7946434</v>
      </c>
      <c r="B156" s="77" t="s">
        <v>176</v>
      </c>
      <c r="C156" s="77" t="s">
        <v>265</v>
      </c>
      <c r="D156" s="80" t="s">
        <v>193</v>
      </c>
      <c r="E156" s="8" t="s">
        <v>5</v>
      </c>
      <c r="F156" s="9"/>
      <c r="G156" s="9">
        <v>395000</v>
      </c>
      <c r="H156" s="10"/>
      <c r="I156" s="9"/>
      <c r="J156" s="9"/>
      <c r="K156" s="9"/>
      <c r="L156" s="10"/>
    </row>
    <row r="157" spans="1:12" ht="15.75" thickBot="1" x14ac:dyDescent="0.3">
      <c r="A157" s="24"/>
      <c r="B157" s="103"/>
      <c r="C157" s="103"/>
      <c r="D157" s="92"/>
      <c r="E157" s="13" t="s">
        <v>19</v>
      </c>
      <c r="F157" s="14">
        <v>395000</v>
      </c>
      <c r="G157" s="14"/>
      <c r="H157" s="15"/>
      <c r="I157" s="14"/>
      <c r="J157" s="14"/>
      <c r="K157" s="14"/>
      <c r="L157" s="15"/>
    </row>
    <row r="158" spans="1:12" ht="15.75" thickBot="1" x14ac:dyDescent="0.3">
      <c r="A158" s="16" t="s">
        <v>266</v>
      </c>
      <c r="B158" s="21"/>
      <c r="C158" s="21"/>
      <c r="D158" s="17"/>
      <c r="E158" s="17"/>
      <c r="F158" s="18">
        <f>SUM(F156:F157)</f>
        <v>395000</v>
      </c>
      <c r="G158" s="18">
        <f>SUM(G156:G157)</f>
        <v>395000</v>
      </c>
      <c r="H158" s="19"/>
      <c r="I158" s="18"/>
      <c r="J158" s="18"/>
      <c r="K158" s="18"/>
      <c r="L158" s="19"/>
    </row>
    <row r="159" spans="1:12" x14ac:dyDescent="0.25">
      <c r="A159" s="23">
        <v>7946758</v>
      </c>
      <c r="B159" s="77" t="s">
        <v>169</v>
      </c>
      <c r="C159" s="77" t="s">
        <v>267</v>
      </c>
      <c r="D159" s="80" t="s">
        <v>193</v>
      </c>
      <c r="E159" s="8" t="s">
        <v>56</v>
      </c>
      <c r="F159" s="9"/>
      <c r="G159" s="9">
        <v>1166965</v>
      </c>
      <c r="H159" s="10"/>
      <c r="I159" s="9"/>
      <c r="J159" s="9"/>
      <c r="K159" s="9"/>
      <c r="L159" s="10"/>
    </row>
    <row r="160" spans="1:12" ht="15.75" thickBot="1" x14ac:dyDescent="0.3">
      <c r="A160" s="24"/>
      <c r="B160" s="103"/>
      <c r="C160" s="103"/>
      <c r="D160" s="92"/>
      <c r="E160" s="13" t="s">
        <v>61</v>
      </c>
      <c r="F160" s="14">
        <v>1166965</v>
      </c>
      <c r="G160" s="14"/>
      <c r="H160" s="15"/>
      <c r="I160" s="14"/>
      <c r="J160" s="14"/>
      <c r="K160" s="14"/>
      <c r="L160" s="15"/>
    </row>
    <row r="161" spans="1:12" ht="15.75" thickBot="1" x14ac:dyDescent="0.3">
      <c r="A161" s="16" t="s">
        <v>268</v>
      </c>
      <c r="B161" s="21"/>
      <c r="C161" s="21"/>
      <c r="D161" s="17"/>
      <c r="E161" s="17"/>
      <c r="F161" s="18">
        <f>SUM(F159:F160)</f>
        <v>1166965</v>
      </c>
      <c r="G161" s="18">
        <f>SUM(G159:G160)</f>
        <v>1166965</v>
      </c>
      <c r="H161" s="19"/>
      <c r="I161" s="18"/>
      <c r="J161" s="18"/>
      <c r="K161" s="18"/>
      <c r="L161" s="19"/>
    </row>
    <row r="162" spans="1:12" x14ac:dyDescent="0.25">
      <c r="A162" s="23">
        <v>7971520</v>
      </c>
      <c r="B162" s="78" t="s">
        <v>181</v>
      </c>
      <c r="C162" s="77" t="s">
        <v>242</v>
      </c>
      <c r="D162" s="80" t="s">
        <v>243</v>
      </c>
      <c r="E162" s="8" t="s">
        <v>5</v>
      </c>
      <c r="F162" s="9"/>
      <c r="G162" s="9"/>
      <c r="H162" s="10"/>
      <c r="I162" s="9"/>
      <c r="J162" s="9">
        <v>250000</v>
      </c>
      <c r="K162" s="9"/>
      <c r="L162" s="10"/>
    </row>
    <row r="163" spans="1:12" ht="15.75" thickBot="1" x14ac:dyDescent="0.3">
      <c r="A163" s="24"/>
      <c r="B163" s="84"/>
      <c r="C163" s="103"/>
      <c r="D163" s="92"/>
      <c r="E163" s="13" t="s">
        <v>244</v>
      </c>
      <c r="F163" s="14"/>
      <c r="G163" s="14"/>
      <c r="H163" s="15"/>
      <c r="I163" s="14">
        <v>250000</v>
      </c>
      <c r="J163" s="14"/>
      <c r="K163" s="14"/>
      <c r="L163" s="15"/>
    </row>
    <row r="164" spans="1:12" ht="15.75" thickBot="1" x14ac:dyDescent="0.3">
      <c r="A164" s="16" t="s">
        <v>269</v>
      </c>
      <c r="B164" s="21"/>
      <c r="C164" s="21"/>
      <c r="D164" s="17"/>
      <c r="E164" s="17"/>
      <c r="F164" s="18"/>
      <c r="G164" s="18"/>
      <c r="H164" s="19"/>
      <c r="I164" s="18">
        <f>SUM(I162:I163)</f>
        <v>250000</v>
      </c>
      <c r="J164" s="18">
        <f>SUM(J162:J163)</f>
        <v>250000</v>
      </c>
      <c r="K164" s="18"/>
      <c r="L164" s="19"/>
    </row>
    <row r="165" spans="1:12" x14ac:dyDescent="0.25">
      <c r="A165" s="23">
        <v>7971154</v>
      </c>
      <c r="B165" s="78" t="s">
        <v>175</v>
      </c>
      <c r="C165" s="78" t="s">
        <v>270</v>
      </c>
      <c r="D165" s="82" t="s">
        <v>193</v>
      </c>
      <c r="E165" s="8" t="s">
        <v>3</v>
      </c>
      <c r="F165" s="9">
        <v>674653</v>
      </c>
      <c r="G165" s="9"/>
      <c r="H165" s="10"/>
      <c r="I165" s="9"/>
      <c r="J165" s="9"/>
      <c r="K165" s="9"/>
      <c r="L165" s="10"/>
    </row>
    <row r="166" spans="1:12" ht="15.75" thickBot="1" x14ac:dyDescent="0.3">
      <c r="A166" s="24"/>
      <c r="B166" s="79"/>
      <c r="C166" s="79"/>
      <c r="D166" s="83"/>
      <c r="E166" s="13" t="s">
        <v>271</v>
      </c>
      <c r="F166" s="14"/>
      <c r="G166" s="14">
        <v>674653</v>
      </c>
      <c r="H166" s="15"/>
      <c r="I166" s="14"/>
      <c r="J166" s="14"/>
      <c r="K166" s="14"/>
      <c r="L166" s="15"/>
    </row>
    <row r="167" spans="1:12" ht="15.75" thickBot="1" x14ac:dyDescent="0.3">
      <c r="A167" s="16" t="s">
        <v>272</v>
      </c>
      <c r="B167" s="21"/>
      <c r="C167" s="21"/>
      <c r="D167" s="17"/>
      <c r="E167" s="17"/>
      <c r="F167" s="18">
        <f>SUM(F165:F166)</f>
        <v>674653</v>
      </c>
      <c r="G167" s="18">
        <f>SUM(G165:G166)</f>
        <v>674653</v>
      </c>
      <c r="H167" s="19"/>
      <c r="I167" s="18"/>
      <c r="J167" s="18"/>
      <c r="K167" s="18"/>
      <c r="L167" s="19"/>
    </row>
    <row r="168" spans="1:12" x14ac:dyDescent="0.25">
      <c r="A168" s="23">
        <v>7972210</v>
      </c>
      <c r="B168" s="25" t="s">
        <v>169</v>
      </c>
      <c r="C168" s="25" t="s">
        <v>273</v>
      </c>
      <c r="D168" s="34" t="s">
        <v>193</v>
      </c>
      <c r="E168" s="8" t="s">
        <v>5</v>
      </c>
      <c r="F168" s="9"/>
      <c r="G168" s="9">
        <v>1500000</v>
      </c>
      <c r="H168" s="10"/>
      <c r="I168" s="9"/>
      <c r="J168" s="9"/>
      <c r="K168" s="9"/>
      <c r="L168" s="10"/>
    </row>
    <row r="169" spans="1:12" ht="15.75" thickBot="1" x14ac:dyDescent="0.3">
      <c r="A169" s="24"/>
      <c r="B169" s="26"/>
      <c r="C169" s="26"/>
      <c r="D169" s="33"/>
      <c r="E169" s="13" t="s">
        <v>23</v>
      </c>
      <c r="F169" s="14">
        <v>1500000</v>
      </c>
      <c r="G169" s="14"/>
      <c r="H169" s="15"/>
      <c r="I169" s="14"/>
      <c r="J169" s="14"/>
      <c r="K169" s="14"/>
      <c r="L169" s="15"/>
    </row>
    <row r="170" spans="1:12" ht="15.75" thickBot="1" x14ac:dyDescent="0.3">
      <c r="A170" s="16" t="s">
        <v>274</v>
      </c>
      <c r="B170" s="101"/>
      <c r="C170" s="101"/>
      <c r="D170" s="102"/>
      <c r="E170" s="17"/>
      <c r="F170" s="18">
        <f>SUM(F168:F169)</f>
        <v>1500000</v>
      </c>
      <c r="G170" s="18">
        <f>SUM(G168:G169)</f>
        <v>1500000</v>
      </c>
      <c r="H170" s="19"/>
      <c r="I170" s="18"/>
      <c r="J170" s="18"/>
      <c r="K170" s="18"/>
      <c r="L170" s="19"/>
    </row>
    <row r="171" spans="1:12" x14ac:dyDescent="0.25">
      <c r="A171" s="23">
        <v>7946526</v>
      </c>
      <c r="B171" s="25" t="s">
        <v>175</v>
      </c>
      <c r="C171" s="25" t="s">
        <v>275</v>
      </c>
      <c r="D171" s="34" t="s">
        <v>193</v>
      </c>
      <c r="E171" s="8" t="s">
        <v>13</v>
      </c>
      <c r="F171" s="9"/>
      <c r="G171" s="9">
        <v>270000</v>
      </c>
      <c r="H171" s="10"/>
      <c r="I171" s="9"/>
      <c r="J171" s="9"/>
      <c r="K171" s="9"/>
      <c r="L171" s="10"/>
    </row>
    <row r="172" spans="1:12" x14ac:dyDescent="0.25">
      <c r="A172" s="27"/>
      <c r="B172" s="28"/>
      <c r="C172" s="28"/>
      <c r="D172" s="32"/>
      <c r="E172" s="2" t="s">
        <v>15</v>
      </c>
      <c r="F172" s="3"/>
      <c r="G172" s="3">
        <v>500000</v>
      </c>
      <c r="H172" s="5"/>
      <c r="I172" s="3"/>
      <c r="J172" s="3"/>
      <c r="K172" s="3"/>
      <c r="L172" s="5"/>
    </row>
    <row r="173" spans="1:12" x14ac:dyDescent="0.25">
      <c r="A173" s="27"/>
      <c r="B173" s="28"/>
      <c r="C173" s="28"/>
      <c r="D173" s="32"/>
      <c r="E173" s="2" t="s">
        <v>16</v>
      </c>
      <c r="F173" s="3">
        <v>150000</v>
      </c>
      <c r="G173" s="3"/>
      <c r="H173" s="5"/>
      <c r="I173" s="3"/>
      <c r="J173" s="3"/>
      <c r="K173" s="3"/>
      <c r="L173" s="5"/>
    </row>
    <row r="174" spans="1:12" x14ac:dyDescent="0.25">
      <c r="A174" s="27"/>
      <c r="B174" s="28"/>
      <c r="C174" s="28"/>
      <c r="D174" s="32"/>
      <c r="E174" s="2" t="s">
        <v>17</v>
      </c>
      <c r="F174" s="3"/>
      <c r="G174" s="3">
        <v>30000</v>
      </c>
      <c r="H174" s="5"/>
      <c r="I174" s="3"/>
      <c r="J174" s="3"/>
      <c r="K174" s="3"/>
      <c r="L174" s="5"/>
    </row>
    <row r="175" spans="1:12" x14ac:dyDescent="0.25">
      <c r="A175" s="27"/>
      <c r="B175" s="28"/>
      <c r="C175" s="28"/>
      <c r="D175" s="32"/>
      <c r="E175" s="2" t="s">
        <v>150</v>
      </c>
      <c r="F175" s="3"/>
      <c r="G175" s="3">
        <v>50000</v>
      </c>
      <c r="H175" s="5"/>
      <c r="I175" s="3"/>
      <c r="J175" s="3"/>
      <c r="K175" s="3"/>
      <c r="L175" s="5"/>
    </row>
    <row r="176" spans="1:12" x14ac:dyDescent="0.25">
      <c r="A176" s="27"/>
      <c r="B176" s="28"/>
      <c r="C176" s="28"/>
      <c r="D176" s="32"/>
      <c r="E176" s="2" t="s">
        <v>62</v>
      </c>
      <c r="F176" s="3"/>
      <c r="G176" s="3">
        <v>150000</v>
      </c>
      <c r="H176" s="5"/>
      <c r="I176" s="3"/>
      <c r="J176" s="3"/>
      <c r="K176" s="3"/>
      <c r="L176" s="5"/>
    </row>
    <row r="177" spans="1:12" x14ac:dyDescent="0.25">
      <c r="A177" s="27"/>
      <c r="B177" s="28"/>
      <c r="C177" s="28"/>
      <c r="D177" s="32"/>
      <c r="E177" s="2" t="s">
        <v>5</v>
      </c>
      <c r="F177" s="3"/>
      <c r="G177" s="3">
        <v>50000</v>
      </c>
      <c r="H177" s="5"/>
      <c r="I177" s="3"/>
      <c r="J177" s="3"/>
      <c r="K177" s="3"/>
      <c r="L177" s="5"/>
    </row>
    <row r="178" spans="1:12" x14ac:dyDescent="0.25">
      <c r="A178" s="27"/>
      <c r="B178" s="28"/>
      <c r="C178" s="28"/>
      <c r="D178" s="32"/>
      <c r="E178" s="2" t="s">
        <v>19</v>
      </c>
      <c r="F178" s="3">
        <v>170000</v>
      </c>
      <c r="G178" s="3"/>
      <c r="H178" s="5"/>
      <c r="I178" s="3"/>
      <c r="J178" s="3"/>
      <c r="K178" s="3"/>
      <c r="L178" s="5"/>
    </row>
    <row r="179" spans="1:12" x14ac:dyDescent="0.25">
      <c r="A179" s="27"/>
      <c r="B179" s="28"/>
      <c r="C179" s="28"/>
      <c r="D179" s="32"/>
      <c r="E179" s="2" t="s">
        <v>253</v>
      </c>
      <c r="F179" s="3"/>
      <c r="G179" s="3">
        <v>770000</v>
      </c>
      <c r="H179" s="5"/>
      <c r="I179" s="3"/>
      <c r="J179" s="3"/>
      <c r="K179" s="3"/>
      <c r="L179" s="5"/>
    </row>
    <row r="180" spans="1:12" ht="15.75" thickBot="1" x14ac:dyDescent="0.3">
      <c r="A180" s="24"/>
      <c r="B180" s="26"/>
      <c r="C180" s="26"/>
      <c r="D180" s="33"/>
      <c r="E180" s="13" t="s">
        <v>276</v>
      </c>
      <c r="F180" s="14">
        <v>1500000</v>
      </c>
      <c r="G180" s="14"/>
      <c r="H180" s="15"/>
      <c r="I180" s="14"/>
      <c r="J180" s="14"/>
      <c r="K180" s="14"/>
      <c r="L180" s="15"/>
    </row>
    <row r="181" spans="1:12" ht="15.75" thickBot="1" x14ac:dyDescent="0.3">
      <c r="A181" s="16" t="s">
        <v>277</v>
      </c>
      <c r="B181" s="101"/>
      <c r="C181" s="101"/>
      <c r="D181" s="102"/>
      <c r="E181" s="17"/>
      <c r="F181" s="18">
        <f>SUM(F171:F180)</f>
        <v>1820000</v>
      </c>
      <c r="G181" s="18">
        <f>SUM(G171:G180)</f>
        <v>1820000</v>
      </c>
      <c r="H181" s="19"/>
      <c r="I181" s="18"/>
      <c r="J181" s="18"/>
      <c r="K181" s="18"/>
      <c r="L181" s="19"/>
    </row>
    <row r="182" spans="1:12" x14ac:dyDescent="0.25">
      <c r="A182" s="23">
        <v>7967509</v>
      </c>
      <c r="B182" s="25" t="s">
        <v>175</v>
      </c>
      <c r="C182" s="25" t="s">
        <v>278</v>
      </c>
      <c r="D182" s="34" t="s">
        <v>193</v>
      </c>
      <c r="E182" s="8" t="s">
        <v>69</v>
      </c>
      <c r="F182" s="9"/>
      <c r="G182" s="9">
        <v>550222</v>
      </c>
      <c r="H182" s="10"/>
      <c r="I182" s="9"/>
      <c r="J182" s="9"/>
      <c r="K182" s="9"/>
      <c r="L182" s="10"/>
    </row>
    <row r="183" spans="1:12" ht="15.75" thickBot="1" x14ac:dyDescent="0.3">
      <c r="A183" s="24"/>
      <c r="B183" s="26"/>
      <c r="C183" s="26"/>
      <c r="D183" s="33"/>
      <c r="E183" s="13" t="s">
        <v>19</v>
      </c>
      <c r="F183" s="14">
        <v>550222</v>
      </c>
      <c r="G183" s="14"/>
      <c r="H183" s="15"/>
      <c r="I183" s="14"/>
      <c r="J183" s="14"/>
      <c r="K183" s="14"/>
      <c r="L183" s="15"/>
    </row>
    <row r="184" spans="1:12" ht="15.75" thickBot="1" x14ac:dyDescent="0.3">
      <c r="A184" s="16" t="s">
        <v>279</v>
      </c>
      <c r="B184" s="101"/>
      <c r="C184" s="101"/>
      <c r="D184" s="102"/>
      <c r="E184" s="17"/>
      <c r="F184" s="18">
        <f>SUM(F182:F183)</f>
        <v>550222</v>
      </c>
      <c r="G184" s="18">
        <f>SUM(G182:G183)</f>
        <v>550222</v>
      </c>
      <c r="H184" s="19"/>
      <c r="I184" s="18"/>
      <c r="J184" s="18"/>
      <c r="K184" s="18"/>
      <c r="L184" s="19"/>
    </row>
    <row r="185" spans="1:12" x14ac:dyDescent="0.25">
      <c r="A185" s="23">
        <v>7944922</v>
      </c>
      <c r="B185" s="25" t="s">
        <v>181</v>
      </c>
      <c r="C185" s="25" t="s">
        <v>280</v>
      </c>
      <c r="D185" s="34" t="s">
        <v>193</v>
      </c>
      <c r="E185" s="8" t="s">
        <v>36</v>
      </c>
      <c r="F185" s="9"/>
      <c r="G185" s="9">
        <v>500000</v>
      </c>
      <c r="H185" s="10"/>
      <c r="I185" s="9"/>
      <c r="J185" s="9"/>
      <c r="K185" s="9"/>
      <c r="L185" s="10"/>
    </row>
    <row r="186" spans="1:12" x14ac:dyDescent="0.25">
      <c r="A186" s="27"/>
      <c r="B186" s="28"/>
      <c r="C186" s="28"/>
      <c r="D186" s="32"/>
      <c r="E186" s="2" t="s">
        <v>19</v>
      </c>
      <c r="F186" s="3"/>
      <c r="G186" s="3">
        <v>350000</v>
      </c>
      <c r="H186" s="5"/>
      <c r="I186" s="3"/>
      <c r="J186" s="3"/>
      <c r="K186" s="3"/>
      <c r="L186" s="5"/>
    </row>
    <row r="187" spans="1:12" ht="15.75" thickBot="1" x14ac:dyDescent="0.3">
      <c r="A187" s="24"/>
      <c r="B187" s="26"/>
      <c r="C187" s="26"/>
      <c r="D187" s="33"/>
      <c r="E187" s="13" t="s">
        <v>23</v>
      </c>
      <c r="F187" s="14">
        <v>850000</v>
      </c>
      <c r="G187" s="14"/>
      <c r="H187" s="15"/>
      <c r="I187" s="14"/>
      <c r="J187" s="14"/>
      <c r="K187" s="14"/>
      <c r="L187" s="15"/>
    </row>
    <row r="188" spans="1:12" ht="15.75" thickBot="1" x14ac:dyDescent="0.3">
      <c r="A188" s="16" t="s">
        <v>281</v>
      </c>
      <c r="B188" s="101"/>
      <c r="C188" s="101"/>
      <c r="D188" s="102"/>
      <c r="E188" s="17"/>
      <c r="F188" s="18">
        <f>SUM(F185:F187)</f>
        <v>850000</v>
      </c>
      <c r="G188" s="18">
        <f>SUM(G185:G187)</f>
        <v>850000</v>
      </c>
      <c r="H188" s="19"/>
      <c r="I188" s="18"/>
      <c r="J188" s="18"/>
      <c r="K188" s="18"/>
      <c r="L188" s="19"/>
    </row>
    <row r="189" spans="1:12" ht="15.75" thickBot="1" x14ac:dyDescent="0.3">
      <c r="A189" s="86">
        <v>7962995</v>
      </c>
      <c r="B189" s="104" t="s">
        <v>179</v>
      </c>
      <c r="C189" s="104" t="s">
        <v>282</v>
      </c>
      <c r="D189" s="105" t="s">
        <v>260</v>
      </c>
      <c r="E189" s="88" t="s">
        <v>23</v>
      </c>
      <c r="F189" s="89"/>
      <c r="G189" s="89"/>
      <c r="H189" s="90"/>
      <c r="I189" s="89"/>
      <c r="J189" s="89"/>
      <c r="K189" s="89">
        <v>4151333</v>
      </c>
      <c r="L189" s="90"/>
    </row>
    <row r="190" spans="1:12" ht="15.75" thickBot="1" x14ac:dyDescent="0.3">
      <c r="A190" s="16" t="s">
        <v>283</v>
      </c>
      <c r="B190" s="101"/>
      <c r="C190" s="101"/>
      <c r="D190" s="102"/>
      <c r="E190" s="17"/>
      <c r="F190" s="18"/>
      <c r="G190" s="18"/>
      <c r="H190" s="19"/>
      <c r="I190" s="18"/>
      <c r="J190" s="18"/>
      <c r="K190" s="18">
        <v>4151333</v>
      </c>
      <c r="L190" s="19"/>
    </row>
    <row r="191" spans="1:12" x14ac:dyDescent="0.25">
      <c r="A191" s="23">
        <v>7963542</v>
      </c>
      <c r="B191" s="25" t="s">
        <v>179</v>
      </c>
      <c r="C191" s="25" t="s">
        <v>284</v>
      </c>
      <c r="D191" s="34" t="s">
        <v>193</v>
      </c>
      <c r="E191" s="8" t="s">
        <v>6</v>
      </c>
      <c r="F191" s="9">
        <v>1726250</v>
      </c>
      <c r="G191" s="9"/>
      <c r="H191" s="10"/>
      <c r="I191" s="9"/>
      <c r="J191" s="9"/>
      <c r="K191" s="9"/>
      <c r="L191" s="10"/>
    </row>
    <row r="192" spans="1:12" ht="15.75" thickBot="1" x14ac:dyDescent="0.3">
      <c r="A192" s="24"/>
      <c r="B192" s="26"/>
      <c r="C192" s="26"/>
      <c r="D192" s="33"/>
      <c r="E192" s="13" t="s">
        <v>23</v>
      </c>
      <c r="F192" s="14"/>
      <c r="G192" s="14">
        <v>1726250</v>
      </c>
      <c r="H192" s="15"/>
      <c r="I192" s="14"/>
      <c r="J192" s="14"/>
      <c r="K192" s="14"/>
      <c r="L192" s="15"/>
    </row>
    <row r="193" spans="1:12" ht="15.75" thickBot="1" x14ac:dyDescent="0.3">
      <c r="A193" s="16" t="s">
        <v>285</v>
      </c>
      <c r="B193" s="101"/>
      <c r="C193" s="101"/>
      <c r="D193" s="102"/>
      <c r="E193" s="17"/>
      <c r="F193" s="18">
        <f>SUM(F191:F192)</f>
        <v>1726250</v>
      </c>
      <c r="G193" s="18">
        <f>SUM(G191:G192)</f>
        <v>1726250</v>
      </c>
      <c r="H193" s="19"/>
      <c r="I193" s="18"/>
      <c r="J193" s="18"/>
      <c r="K193" s="18"/>
      <c r="L193" s="19"/>
    </row>
    <row r="194" spans="1:12" x14ac:dyDescent="0.25">
      <c r="A194" s="23">
        <v>7946525</v>
      </c>
      <c r="B194" s="25" t="s">
        <v>176</v>
      </c>
      <c r="C194" s="25" t="s">
        <v>286</v>
      </c>
      <c r="D194" s="34" t="s">
        <v>193</v>
      </c>
      <c r="E194" s="8" t="s">
        <v>15</v>
      </c>
      <c r="F194" s="9">
        <v>150000</v>
      </c>
      <c r="G194" s="9"/>
      <c r="H194" s="10"/>
      <c r="I194" s="9"/>
      <c r="J194" s="9"/>
      <c r="K194" s="9"/>
      <c r="L194" s="10"/>
    </row>
    <row r="195" spans="1:12" ht="15.75" thickBot="1" x14ac:dyDescent="0.3">
      <c r="A195" s="24"/>
      <c r="B195" s="26"/>
      <c r="C195" s="26"/>
      <c r="D195" s="33"/>
      <c r="E195" s="13" t="s">
        <v>52</v>
      </c>
      <c r="F195" s="14"/>
      <c r="G195" s="14">
        <v>150000</v>
      </c>
      <c r="H195" s="15"/>
      <c r="I195" s="14"/>
      <c r="J195" s="14"/>
      <c r="K195" s="14"/>
      <c r="L195" s="15"/>
    </row>
    <row r="196" spans="1:12" ht="15.75" thickBot="1" x14ac:dyDescent="0.3">
      <c r="A196" s="16" t="s">
        <v>287</v>
      </c>
      <c r="B196" s="101"/>
      <c r="C196" s="101"/>
      <c r="D196" s="102"/>
      <c r="E196" s="17"/>
      <c r="F196" s="18">
        <f>SUM(F194:F195)</f>
        <v>150000</v>
      </c>
      <c r="G196" s="18">
        <f>SUM(G194:G195)</f>
        <v>150000</v>
      </c>
      <c r="H196" s="19"/>
      <c r="I196" s="18"/>
      <c r="J196" s="18"/>
      <c r="K196" s="18"/>
      <c r="L196" s="19"/>
    </row>
    <row r="197" spans="1:12" x14ac:dyDescent="0.25">
      <c r="A197" s="23">
        <v>7974849</v>
      </c>
      <c r="B197" s="25" t="s">
        <v>169</v>
      </c>
      <c r="C197" s="25" t="s">
        <v>288</v>
      </c>
      <c r="D197" s="34" t="s">
        <v>260</v>
      </c>
      <c r="E197" s="8" t="s">
        <v>37</v>
      </c>
      <c r="F197" s="9"/>
      <c r="G197" s="9"/>
      <c r="H197" s="10"/>
      <c r="I197" s="9"/>
      <c r="J197" s="9">
        <v>1200000</v>
      </c>
      <c r="K197" s="9"/>
      <c r="L197" s="10"/>
    </row>
    <row r="198" spans="1:12" ht="15.75" thickBot="1" x14ac:dyDescent="0.3">
      <c r="A198" s="24"/>
      <c r="B198" s="26"/>
      <c r="C198" s="26"/>
      <c r="D198" s="33"/>
      <c r="E198" s="13" t="s">
        <v>151</v>
      </c>
      <c r="F198" s="14"/>
      <c r="G198" s="14"/>
      <c r="H198" s="15"/>
      <c r="I198" s="14">
        <v>1200000</v>
      </c>
      <c r="J198" s="14"/>
      <c r="K198" s="14"/>
      <c r="L198" s="15"/>
    </row>
    <row r="199" spans="1:12" ht="15.75" thickBot="1" x14ac:dyDescent="0.3">
      <c r="A199" s="16" t="s">
        <v>289</v>
      </c>
      <c r="B199" s="101"/>
      <c r="C199" s="101"/>
      <c r="D199" s="102"/>
      <c r="E199" s="17"/>
      <c r="F199" s="18"/>
      <c r="G199" s="18"/>
      <c r="H199" s="19"/>
      <c r="I199" s="18">
        <f>SUM(I197:I198)</f>
        <v>1200000</v>
      </c>
      <c r="J199" s="18">
        <f>SUM(J197:J198)</f>
        <v>1200000</v>
      </c>
      <c r="K199" s="18"/>
      <c r="L199" s="19"/>
    </row>
    <row r="200" spans="1:12" x14ac:dyDescent="0.25">
      <c r="A200" s="23">
        <v>7949245</v>
      </c>
      <c r="B200" s="25" t="s">
        <v>179</v>
      </c>
      <c r="C200" s="25" t="s">
        <v>290</v>
      </c>
      <c r="D200" s="34" t="s">
        <v>193</v>
      </c>
      <c r="E200" s="8" t="s">
        <v>36</v>
      </c>
      <c r="F200" s="9">
        <v>170000</v>
      </c>
      <c r="G200" s="9"/>
      <c r="H200" s="10"/>
      <c r="I200" s="9"/>
      <c r="J200" s="9"/>
      <c r="K200" s="9"/>
      <c r="L200" s="10"/>
    </row>
    <row r="201" spans="1:12" ht="15.75" thickBot="1" x14ac:dyDescent="0.3">
      <c r="A201" s="24"/>
      <c r="B201" s="26"/>
      <c r="C201" s="26"/>
      <c r="D201" s="33"/>
      <c r="E201" s="13" t="s">
        <v>51</v>
      </c>
      <c r="F201" s="14"/>
      <c r="G201" s="14">
        <v>170000</v>
      </c>
      <c r="H201" s="15"/>
      <c r="I201" s="14"/>
      <c r="J201" s="14"/>
      <c r="K201" s="14"/>
      <c r="L201" s="15"/>
    </row>
    <row r="202" spans="1:12" ht="15.75" thickBot="1" x14ac:dyDescent="0.3">
      <c r="A202" s="16" t="s">
        <v>291</v>
      </c>
      <c r="B202" s="101"/>
      <c r="C202" s="101"/>
      <c r="D202" s="102"/>
      <c r="E202" s="17"/>
      <c r="F202" s="18">
        <f>SUM(F200:F201)</f>
        <v>170000</v>
      </c>
      <c r="G202" s="18">
        <f>SUM(G200:G201)</f>
        <v>170000</v>
      </c>
      <c r="H202" s="19"/>
      <c r="I202" s="18"/>
      <c r="J202" s="18"/>
      <c r="K202" s="18"/>
      <c r="L202" s="19"/>
    </row>
    <row r="203" spans="1:12" x14ac:dyDescent="0.25">
      <c r="A203" s="23">
        <v>7972152</v>
      </c>
      <c r="B203" s="25" t="s">
        <v>179</v>
      </c>
      <c r="C203" s="25" t="s">
        <v>292</v>
      </c>
      <c r="D203" s="34" t="s">
        <v>193</v>
      </c>
      <c r="E203" s="8" t="s">
        <v>69</v>
      </c>
      <c r="F203" s="9"/>
      <c r="G203" s="9">
        <v>165398</v>
      </c>
      <c r="H203" s="10"/>
      <c r="I203" s="9"/>
      <c r="J203" s="9"/>
      <c r="K203" s="9"/>
      <c r="L203" s="10"/>
    </row>
    <row r="204" spans="1:12" x14ac:dyDescent="0.25">
      <c r="A204" s="27"/>
      <c r="B204" s="28"/>
      <c r="C204" s="28"/>
      <c r="D204" s="32"/>
      <c r="E204" s="2" t="s">
        <v>5</v>
      </c>
      <c r="F204" s="3"/>
      <c r="G204" s="3">
        <v>200948</v>
      </c>
      <c r="H204" s="5"/>
      <c r="I204" s="3"/>
      <c r="J204" s="3"/>
      <c r="K204" s="3"/>
      <c r="L204" s="5"/>
    </row>
    <row r="205" spans="1:12" ht="15.75" thickBot="1" x14ac:dyDescent="0.3">
      <c r="A205" s="24"/>
      <c r="B205" s="26"/>
      <c r="C205" s="26"/>
      <c r="D205" s="33"/>
      <c r="E205" s="13" t="s">
        <v>37</v>
      </c>
      <c r="F205" s="14">
        <v>366346</v>
      </c>
      <c r="G205" s="14"/>
      <c r="H205" s="15"/>
      <c r="I205" s="14"/>
      <c r="J205" s="14"/>
      <c r="K205" s="14"/>
      <c r="L205" s="15"/>
    </row>
    <row r="206" spans="1:12" ht="15.75" thickBot="1" x14ac:dyDescent="0.3">
      <c r="A206" s="16" t="s">
        <v>293</v>
      </c>
      <c r="B206" s="101"/>
      <c r="C206" s="101"/>
      <c r="D206" s="102"/>
      <c r="E206" s="17"/>
      <c r="F206" s="18">
        <f>SUM(F203:F205)</f>
        <v>366346</v>
      </c>
      <c r="G206" s="18">
        <f>SUM(G203:G205)</f>
        <v>366346</v>
      </c>
      <c r="H206" s="19"/>
      <c r="I206" s="18"/>
      <c r="J206" s="18"/>
      <c r="K206" s="18"/>
      <c r="L206" s="19"/>
    </row>
    <row r="207" spans="1:12" x14ac:dyDescent="0.25">
      <c r="A207" s="23">
        <v>7966491</v>
      </c>
      <c r="B207" s="25" t="s">
        <v>176</v>
      </c>
      <c r="C207" s="25" t="s">
        <v>262</v>
      </c>
      <c r="D207" s="34" t="s">
        <v>193</v>
      </c>
      <c r="E207" s="8" t="s">
        <v>69</v>
      </c>
      <c r="F207" s="9"/>
      <c r="G207" s="9">
        <v>800000</v>
      </c>
      <c r="H207" s="10"/>
      <c r="I207" s="9"/>
      <c r="J207" s="9"/>
      <c r="K207" s="9"/>
      <c r="L207" s="10"/>
    </row>
    <row r="208" spans="1:12" ht="15.75" thickBot="1" x14ac:dyDescent="0.3">
      <c r="A208" s="24"/>
      <c r="B208" s="26"/>
      <c r="C208" s="26"/>
      <c r="D208" s="33"/>
      <c r="E208" s="13" t="s">
        <v>204</v>
      </c>
      <c r="F208" s="14">
        <v>800000</v>
      </c>
      <c r="G208" s="14"/>
      <c r="H208" s="15"/>
      <c r="I208" s="14"/>
      <c r="J208" s="14"/>
      <c r="K208" s="14"/>
      <c r="L208" s="15"/>
    </row>
    <row r="209" spans="1:12" ht="15.75" thickBot="1" x14ac:dyDescent="0.3">
      <c r="A209" s="16" t="s">
        <v>294</v>
      </c>
      <c r="B209" s="101"/>
      <c r="C209" s="101"/>
      <c r="D209" s="102"/>
      <c r="E209" s="17"/>
      <c r="F209" s="18">
        <f>SUM(F207:F208)</f>
        <v>800000</v>
      </c>
      <c r="G209" s="18">
        <f>SUM(G207:G208)</f>
        <v>800000</v>
      </c>
      <c r="H209" s="19"/>
      <c r="I209" s="18"/>
      <c r="J209" s="18"/>
      <c r="K209" s="18"/>
      <c r="L209" s="19"/>
    </row>
    <row r="210" spans="1:12" x14ac:dyDescent="0.25">
      <c r="A210" s="23">
        <v>7944181</v>
      </c>
      <c r="B210" s="25" t="s">
        <v>172</v>
      </c>
      <c r="C210" s="25" t="s">
        <v>295</v>
      </c>
      <c r="D210" s="34" t="s">
        <v>193</v>
      </c>
      <c r="E210" s="8" t="s">
        <v>27</v>
      </c>
      <c r="F210" s="9">
        <v>768352</v>
      </c>
      <c r="G210" s="9"/>
      <c r="H210" s="10"/>
      <c r="I210" s="9"/>
      <c r="J210" s="9"/>
      <c r="K210" s="9"/>
      <c r="L210" s="10"/>
    </row>
    <row r="211" spans="1:12" x14ac:dyDescent="0.25">
      <c r="A211" s="27"/>
      <c r="B211" s="28"/>
      <c r="C211" s="28"/>
      <c r="D211" s="32"/>
      <c r="E211" s="2" t="s">
        <v>102</v>
      </c>
      <c r="F211" s="3">
        <v>138060</v>
      </c>
      <c r="G211" s="3"/>
      <c r="H211" s="5"/>
      <c r="I211" s="3"/>
      <c r="J211" s="3"/>
      <c r="K211" s="3"/>
      <c r="L211" s="5"/>
    </row>
    <row r="212" spans="1:12" x14ac:dyDescent="0.25">
      <c r="A212" s="27"/>
      <c r="B212" s="28"/>
      <c r="C212" s="28"/>
      <c r="D212" s="32"/>
      <c r="E212" s="2" t="s">
        <v>29</v>
      </c>
      <c r="F212" s="3">
        <v>120000</v>
      </c>
      <c r="G212" s="3"/>
      <c r="H212" s="5"/>
      <c r="I212" s="3"/>
      <c r="J212" s="3"/>
      <c r="K212" s="3"/>
      <c r="L212" s="5"/>
    </row>
    <row r="213" spans="1:12" x14ac:dyDescent="0.25">
      <c r="A213" s="27"/>
      <c r="B213" s="28"/>
      <c r="C213" s="28"/>
      <c r="D213" s="32"/>
      <c r="E213" s="2" t="s">
        <v>37</v>
      </c>
      <c r="F213" s="3">
        <v>173588</v>
      </c>
      <c r="G213" s="3"/>
      <c r="H213" s="5"/>
      <c r="I213" s="3"/>
      <c r="J213" s="3"/>
      <c r="K213" s="3"/>
      <c r="L213" s="5"/>
    </row>
    <row r="214" spans="1:12" ht="15.75" thickBot="1" x14ac:dyDescent="0.3">
      <c r="A214" s="24"/>
      <c r="B214" s="26"/>
      <c r="C214" s="26"/>
      <c r="D214" s="33"/>
      <c r="E214" s="13" t="s">
        <v>41</v>
      </c>
      <c r="F214" s="14"/>
      <c r="G214" s="14">
        <v>1200000</v>
      </c>
      <c r="H214" s="15"/>
      <c r="I214" s="14"/>
      <c r="J214" s="14"/>
      <c r="K214" s="14"/>
      <c r="L214" s="15"/>
    </row>
    <row r="215" spans="1:12" ht="15.75" thickBot="1" x14ac:dyDescent="0.3">
      <c r="A215" s="16" t="s">
        <v>296</v>
      </c>
      <c r="B215" s="101"/>
      <c r="C215" s="101"/>
      <c r="D215" s="102"/>
      <c r="E215" s="17"/>
      <c r="F215" s="18">
        <f>SUM(F210:F214)</f>
        <v>1200000</v>
      </c>
      <c r="G215" s="18">
        <f>SUM(G210:G214)</f>
        <v>1200000</v>
      </c>
      <c r="H215" s="19"/>
      <c r="I215" s="18"/>
      <c r="J215" s="18"/>
      <c r="K215" s="18"/>
      <c r="L215" s="19"/>
    </row>
    <row r="216" spans="1:12" x14ac:dyDescent="0.25">
      <c r="A216" s="23">
        <v>7968442</v>
      </c>
      <c r="B216" s="25" t="s">
        <v>172</v>
      </c>
      <c r="C216" s="25" t="s">
        <v>297</v>
      </c>
      <c r="D216" s="34" t="s">
        <v>193</v>
      </c>
      <c r="E216" s="8" t="s">
        <v>38</v>
      </c>
      <c r="F216" s="9">
        <v>1550467</v>
      </c>
      <c r="G216" s="9"/>
      <c r="H216" s="10"/>
      <c r="I216" s="9"/>
      <c r="J216" s="9"/>
      <c r="K216" s="9"/>
      <c r="L216" s="10"/>
    </row>
    <row r="217" spans="1:12" ht="15.75" thickBot="1" x14ac:dyDescent="0.3">
      <c r="A217" s="24"/>
      <c r="B217" s="26"/>
      <c r="C217" s="26"/>
      <c r="D217" s="33"/>
      <c r="E217" s="13" t="s">
        <v>23</v>
      </c>
      <c r="F217" s="14"/>
      <c r="G217" s="14">
        <v>1550467</v>
      </c>
      <c r="H217" s="15"/>
      <c r="I217" s="14"/>
      <c r="J217" s="14"/>
      <c r="K217" s="14"/>
      <c r="L217" s="15"/>
    </row>
    <row r="218" spans="1:12" ht="15.75" thickBot="1" x14ac:dyDescent="0.3">
      <c r="A218" s="16" t="s">
        <v>298</v>
      </c>
      <c r="B218" s="101"/>
      <c r="C218" s="101"/>
      <c r="D218" s="102"/>
      <c r="E218" s="17"/>
      <c r="F218" s="18">
        <f>SUM(F216:F217)</f>
        <v>1550467</v>
      </c>
      <c r="G218" s="18">
        <f>SUM(G216:G217)</f>
        <v>1550467</v>
      </c>
      <c r="H218" s="19"/>
      <c r="I218" s="18"/>
      <c r="J218" s="18"/>
      <c r="K218" s="18"/>
      <c r="L218" s="19"/>
    </row>
    <row r="219" spans="1:12" ht="15.75" thickBot="1" x14ac:dyDescent="0.3">
      <c r="A219" s="86">
        <v>7946332</v>
      </c>
      <c r="B219" s="104" t="s">
        <v>175</v>
      </c>
      <c r="C219" s="104" t="s">
        <v>299</v>
      </c>
      <c r="D219" s="105" t="s">
        <v>260</v>
      </c>
      <c r="E219" s="88" t="s">
        <v>117</v>
      </c>
      <c r="F219" s="89"/>
      <c r="G219" s="89"/>
      <c r="H219" s="90"/>
      <c r="I219" s="89"/>
      <c r="J219" s="89"/>
      <c r="K219" s="89">
        <v>2129480</v>
      </c>
      <c r="L219" s="90"/>
    </row>
    <row r="220" spans="1:12" ht="15.75" thickBot="1" x14ac:dyDescent="0.3">
      <c r="A220" s="16" t="s">
        <v>300</v>
      </c>
      <c r="B220" s="101"/>
      <c r="C220" s="101"/>
      <c r="D220" s="102"/>
      <c r="E220" s="17"/>
      <c r="F220" s="18"/>
      <c r="G220" s="18"/>
      <c r="H220" s="19"/>
      <c r="I220" s="18"/>
      <c r="J220" s="18"/>
      <c r="K220" s="18">
        <v>2129480</v>
      </c>
      <c r="L220" s="19"/>
    </row>
    <row r="221" spans="1:12" x14ac:dyDescent="0.25">
      <c r="A221" s="23">
        <v>8022412</v>
      </c>
      <c r="B221" s="25" t="s">
        <v>175</v>
      </c>
      <c r="C221" s="25" t="s">
        <v>226</v>
      </c>
      <c r="D221" s="34" t="s">
        <v>193</v>
      </c>
      <c r="E221" s="8" t="s">
        <v>94</v>
      </c>
      <c r="F221" s="9"/>
      <c r="G221" s="9">
        <v>71280</v>
      </c>
      <c r="H221" s="10"/>
      <c r="I221" s="9"/>
      <c r="J221" s="9"/>
      <c r="K221" s="9"/>
      <c r="L221" s="10"/>
    </row>
    <row r="222" spans="1:12" x14ac:dyDescent="0.25">
      <c r="A222" s="27"/>
      <c r="B222" s="28"/>
      <c r="C222" s="28"/>
      <c r="D222" s="32"/>
      <c r="E222" s="2" t="s">
        <v>28</v>
      </c>
      <c r="F222" s="3"/>
      <c r="G222" s="3">
        <v>21485</v>
      </c>
      <c r="H222" s="5"/>
      <c r="I222" s="3"/>
      <c r="J222" s="3"/>
      <c r="K222" s="3"/>
      <c r="L222" s="5"/>
    </row>
    <row r="223" spans="1:12" x14ac:dyDescent="0.25">
      <c r="A223" s="27"/>
      <c r="B223" s="28"/>
      <c r="C223" s="28"/>
      <c r="D223" s="32"/>
      <c r="E223" s="2" t="s">
        <v>13</v>
      </c>
      <c r="F223" s="3">
        <v>221265</v>
      </c>
      <c r="G223" s="3"/>
      <c r="H223" s="5"/>
      <c r="I223" s="3"/>
      <c r="J223" s="3"/>
      <c r="K223" s="3"/>
      <c r="L223" s="5"/>
    </row>
    <row r="224" spans="1:12" x14ac:dyDescent="0.25">
      <c r="A224" s="27"/>
      <c r="B224" s="28"/>
      <c r="C224" s="28"/>
      <c r="D224" s="32"/>
      <c r="E224" s="2" t="s">
        <v>70</v>
      </c>
      <c r="F224" s="3"/>
      <c r="G224" s="3">
        <v>72000</v>
      </c>
      <c r="H224" s="5"/>
      <c r="I224" s="3"/>
      <c r="J224" s="3"/>
      <c r="K224" s="3"/>
      <c r="L224" s="5"/>
    </row>
    <row r="225" spans="1:12" ht="15.75" thickBot="1" x14ac:dyDescent="0.3">
      <c r="A225" s="24"/>
      <c r="B225" s="26"/>
      <c r="C225" s="26"/>
      <c r="D225" s="33"/>
      <c r="E225" s="13" t="s">
        <v>23</v>
      </c>
      <c r="F225" s="14"/>
      <c r="G225" s="14">
        <v>56500</v>
      </c>
      <c r="H225" s="15"/>
      <c r="I225" s="14"/>
      <c r="J225" s="14"/>
      <c r="K225" s="14"/>
      <c r="L225" s="15"/>
    </row>
    <row r="226" spans="1:12" ht="15.75" thickBot="1" x14ac:dyDescent="0.3">
      <c r="A226" s="16" t="s">
        <v>301</v>
      </c>
      <c r="B226" s="101"/>
      <c r="C226" s="101"/>
      <c r="D226" s="102"/>
      <c r="E226" s="17"/>
      <c r="F226" s="18">
        <f>SUM(F221:F225)</f>
        <v>221265</v>
      </c>
      <c r="G226" s="18">
        <f>SUM(G221:G225)</f>
        <v>221265</v>
      </c>
      <c r="H226" s="19"/>
      <c r="I226" s="18"/>
      <c r="J226" s="18"/>
      <c r="K226" s="18"/>
      <c r="L226" s="19"/>
    </row>
    <row r="227" spans="1:12" x14ac:dyDescent="0.25">
      <c r="A227" s="23">
        <v>8000711</v>
      </c>
      <c r="B227" s="25" t="s">
        <v>179</v>
      </c>
      <c r="C227" s="25" t="s">
        <v>302</v>
      </c>
      <c r="D227" s="34" t="s">
        <v>260</v>
      </c>
      <c r="E227" s="8" t="s">
        <v>3</v>
      </c>
      <c r="F227" s="9"/>
      <c r="G227" s="9"/>
      <c r="H227" s="10"/>
      <c r="I227" s="9"/>
      <c r="J227" s="9"/>
      <c r="K227" s="9">
        <v>200000</v>
      </c>
      <c r="L227" s="10"/>
    </row>
    <row r="228" spans="1:12" x14ac:dyDescent="0.25">
      <c r="A228" s="27"/>
      <c r="B228" s="28"/>
      <c r="C228" s="28"/>
      <c r="D228" s="32"/>
      <c r="E228" s="2" t="s">
        <v>36</v>
      </c>
      <c r="F228" s="3"/>
      <c r="G228" s="3"/>
      <c r="H228" s="5"/>
      <c r="I228" s="3"/>
      <c r="J228" s="3"/>
      <c r="K228" s="3">
        <v>200000</v>
      </c>
      <c r="L228" s="5"/>
    </row>
    <row r="229" spans="1:12" x14ac:dyDescent="0.25">
      <c r="A229" s="27"/>
      <c r="B229" s="28"/>
      <c r="C229" s="28"/>
      <c r="D229" s="32"/>
      <c r="E229" s="2" t="s">
        <v>5</v>
      </c>
      <c r="F229" s="3"/>
      <c r="G229" s="3"/>
      <c r="H229" s="5"/>
      <c r="I229" s="3"/>
      <c r="J229" s="3"/>
      <c r="K229" s="3">
        <v>400000</v>
      </c>
      <c r="L229" s="5"/>
    </row>
    <row r="230" spans="1:12" x14ac:dyDescent="0.25">
      <c r="A230" s="27"/>
      <c r="B230" s="28"/>
      <c r="C230" s="28"/>
      <c r="D230" s="32"/>
      <c r="E230" s="2" t="s">
        <v>19</v>
      </c>
      <c r="F230" s="3"/>
      <c r="G230" s="3"/>
      <c r="H230" s="5"/>
      <c r="I230" s="3"/>
      <c r="J230" s="3"/>
      <c r="K230" s="3">
        <v>200000</v>
      </c>
      <c r="L230" s="5"/>
    </row>
    <row r="231" spans="1:12" ht="15.75" thickBot="1" x14ac:dyDescent="0.3">
      <c r="A231" s="24"/>
      <c r="B231" s="26"/>
      <c r="C231" s="26"/>
      <c r="D231" s="33"/>
      <c r="E231" s="13" t="s">
        <v>22</v>
      </c>
      <c r="F231" s="14"/>
      <c r="G231" s="14"/>
      <c r="H231" s="15"/>
      <c r="I231" s="14"/>
      <c r="J231" s="14"/>
      <c r="K231" s="14">
        <v>200000</v>
      </c>
      <c r="L231" s="15"/>
    </row>
    <row r="232" spans="1:12" ht="15.75" thickBot="1" x14ac:dyDescent="0.3">
      <c r="A232" s="16" t="s">
        <v>303</v>
      </c>
      <c r="B232" s="101"/>
      <c r="C232" s="101"/>
      <c r="D232" s="102"/>
      <c r="E232" s="17"/>
      <c r="F232" s="18"/>
      <c r="G232" s="18"/>
      <c r="H232" s="19"/>
      <c r="I232" s="18"/>
      <c r="J232" s="18"/>
      <c r="K232" s="18">
        <v>1200000</v>
      </c>
      <c r="L232" s="19"/>
    </row>
    <row r="233" spans="1:12" x14ac:dyDescent="0.25">
      <c r="A233" s="23">
        <v>7996549</v>
      </c>
      <c r="B233" s="25" t="s">
        <v>179</v>
      </c>
      <c r="C233" s="25" t="s">
        <v>304</v>
      </c>
      <c r="D233" s="34" t="s">
        <v>260</v>
      </c>
      <c r="E233" s="8" t="s">
        <v>3</v>
      </c>
      <c r="F233" s="9"/>
      <c r="G233" s="9"/>
      <c r="H233" s="10"/>
      <c r="I233" s="9"/>
      <c r="J233" s="9"/>
      <c r="K233" s="9">
        <v>400000</v>
      </c>
      <c r="L233" s="10"/>
    </row>
    <row r="234" spans="1:12" x14ac:dyDescent="0.25">
      <c r="A234" s="27"/>
      <c r="B234" s="28"/>
      <c r="C234" s="28"/>
      <c r="D234" s="32"/>
      <c r="E234" s="2" t="s">
        <v>15</v>
      </c>
      <c r="F234" s="3"/>
      <c r="G234" s="3"/>
      <c r="H234" s="5"/>
      <c r="I234" s="3"/>
      <c r="J234" s="3"/>
      <c r="K234" s="3">
        <v>500000</v>
      </c>
      <c r="L234" s="5"/>
    </row>
    <row r="235" spans="1:12" x14ac:dyDescent="0.25">
      <c r="A235" s="27"/>
      <c r="B235" s="28"/>
      <c r="C235" s="28"/>
      <c r="D235" s="32"/>
      <c r="E235" s="2" t="s">
        <v>5</v>
      </c>
      <c r="F235" s="3"/>
      <c r="G235" s="3"/>
      <c r="H235" s="5"/>
      <c r="I235" s="3"/>
      <c r="J235" s="3"/>
      <c r="K235" s="3">
        <v>600000</v>
      </c>
      <c r="L235" s="5"/>
    </row>
    <row r="236" spans="1:12" x14ac:dyDescent="0.25">
      <c r="A236" s="27"/>
      <c r="B236" s="28"/>
      <c r="C236" s="28"/>
      <c r="D236" s="32"/>
      <c r="E236" s="2" t="s">
        <v>37</v>
      </c>
      <c r="F236" s="3"/>
      <c r="G236" s="3"/>
      <c r="H236" s="5"/>
      <c r="I236" s="3"/>
      <c r="J236" s="3"/>
      <c r="K236" s="3">
        <v>4600000</v>
      </c>
      <c r="L236" s="5"/>
    </row>
    <row r="237" spans="1:12" x14ac:dyDescent="0.25">
      <c r="A237" s="27"/>
      <c r="B237" s="28"/>
      <c r="C237" s="28"/>
      <c r="D237" s="32"/>
      <c r="E237" s="2" t="s">
        <v>19</v>
      </c>
      <c r="F237" s="3"/>
      <c r="G237" s="3"/>
      <c r="H237" s="5"/>
      <c r="I237" s="3"/>
      <c r="J237" s="3"/>
      <c r="K237" s="3">
        <v>500000</v>
      </c>
      <c r="L237" s="5"/>
    </row>
    <row r="238" spans="1:12" ht="15.75" thickBot="1" x14ac:dyDescent="0.3">
      <c r="A238" s="24"/>
      <c r="B238" s="26"/>
      <c r="C238" s="26"/>
      <c r="D238" s="33"/>
      <c r="E238" s="13" t="s">
        <v>22</v>
      </c>
      <c r="F238" s="14"/>
      <c r="G238" s="14"/>
      <c r="H238" s="15"/>
      <c r="I238" s="14"/>
      <c r="J238" s="14"/>
      <c r="K238" s="14">
        <v>400000</v>
      </c>
      <c r="L238" s="15"/>
    </row>
    <row r="239" spans="1:12" ht="15.75" thickBot="1" x14ac:dyDescent="0.3">
      <c r="A239" s="16" t="s">
        <v>305</v>
      </c>
      <c r="B239" s="101"/>
      <c r="C239" s="101"/>
      <c r="D239" s="102"/>
      <c r="E239" s="17"/>
      <c r="F239" s="18"/>
      <c r="G239" s="18"/>
      <c r="H239" s="19"/>
      <c r="I239" s="18"/>
      <c r="J239" s="18"/>
      <c r="K239" s="18">
        <v>7000000</v>
      </c>
      <c r="L239" s="19"/>
    </row>
    <row r="240" spans="1:12" x14ac:dyDescent="0.25">
      <c r="A240" s="23">
        <v>8020863</v>
      </c>
      <c r="B240" s="25" t="s">
        <v>175</v>
      </c>
      <c r="C240" s="25" t="s">
        <v>306</v>
      </c>
      <c r="D240" s="34" t="s">
        <v>217</v>
      </c>
      <c r="E240" s="8" t="s">
        <v>27</v>
      </c>
      <c r="F240" s="9"/>
      <c r="G240" s="9"/>
      <c r="H240" s="10"/>
      <c r="I240" s="9">
        <v>10000000</v>
      </c>
      <c r="J240" s="9"/>
      <c r="K240" s="9">
        <v>0</v>
      </c>
      <c r="L240" s="10"/>
    </row>
    <row r="241" spans="1:12" x14ac:dyDescent="0.25">
      <c r="A241" s="27"/>
      <c r="B241" s="28"/>
      <c r="C241" s="28"/>
      <c r="D241" s="32"/>
      <c r="E241" s="2" t="s">
        <v>29</v>
      </c>
      <c r="F241" s="3"/>
      <c r="G241" s="3"/>
      <c r="H241" s="5"/>
      <c r="I241" s="3">
        <v>1800000</v>
      </c>
      <c r="J241" s="3"/>
      <c r="K241" s="3">
        <v>0</v>
      </c>
      <c r="L241" s="5"/>
    </row>
    <row r="242" spans="1:12" ht="15.75" thickBot="1" x14ac:dyDescent="0.3">
      <c r="A242" s="24"/>
      <c r="B242" s="26"/>
      <c r="C242" s="26"/>
      <c r="D242" s="33"/>
      <c r="E242" s="13" t="s">
        <v>41</v>
      </c>
      <c r="F242" s="14"/>
      <c r="G242" s="14"/>
      <c r="H242" s="15"/>
      <c r="I242" s="14"/>
      <c r="J242" s="14">
        <v>11800000</v>
      </c>
      <c r="K242" s="14">
        <v>0</v>
      </c>
      <c r="L242" s="15"/>
    </row>
    <row r="243" spans="1:12" ht="15.75" thickBot="1" x14ac:dyDescent="0.3">
      <c r="A243" s="16" t="s">
        <v>307</v>
      </c>
      <c r="B243" s="101"/>
      <c r="C243" s="101"/>
      <c r="D243" s="102"/>
      <c r="E243" s="17"/>
      <c r="F243" s="18"/>
      <c r="G243" s="18"/>
      <c r="H243" s="19"/>
      <c r="I243" s="18">
        <f>SUM(I240:I242)</f>
        <v>11800000</v>
      </c>
      <c r="J243" s="18">
        <f>SUM(J240:J242)</f>
        <v>11800000</v>
      </c>
      <c r="K243" s="18">
        <v>0</v>
      </c>
      <c r="L243" s="19"/>
    </row>
    <row r="244" spans="1:12" ht="15.75" thickBot="1" x14ac:dyDescent="0.3">
      <c r="A244" s="86">
        <v>8000437</v>
      </c>
      <c r="B244" s="104" t="s">
        <v>179</v>
      </c>
      <c r="C244" s="104" t="s">
        <v>308</v>
      </c>
      <c r="D244" s="105" t="s">
        <v>260</v>
      </c>
      <c r="E244" s="88" t="s">
        <v>73</v>
      </c>
      <c r="F244" s="89"/>
      <c r="G244" s="89"/>
      <c r="H244" s="90"/>
      <c r="I244" s="89"/>
      <c r="J244" s="89"/>
      <c r="K244" s="89">
        <v>7529685</v>
      </c>
      <c r="L244" s="90"/>
    </row>
    <row r="245" spans="1:12" ht="15.75" thickBot="1" x14ac:dyDescent="0.3">
      <c r="A245" s="16" t="s">
        <v>309</v>
      </c>
      <c r="B245" s="101"/>
      <c r="C245" s="101"/>
      <c r="D245" s="102"/>
      <c r="E245" s="17"/>
      <c r="F245" s="18"/>
      <c r="G245" s="18"/>
      <c r="H245" s="19"/>
      <c r="I245" s="18"/>
      <c r="J245" s="18"/>
      <c r="K245" s="18">
        <v>7529685</v>
      </c>
      <c r="L245" s="19"/>
    </row>
    <row r="246" spans="1:12" x14ac:dyDescent="0.25">
      <c r="A246" s="23">
        <v>8000393</v>
      </c>
      <c r="B246" s="25" t="s">
        <v>179</v>
      </c>
      <c r="C246" s="25" t="s">
        <v>310</v>
      </c>
      <c r="D246" s="34" t="s">
        <v>260</v>
      </c>
      <c r="E246" s="8" t="s">
        <v>15</v>
      </c>
      <c r="F246" s="9"/>
      <c r="G246" s="9"/>
      <c r="H246" s="10"/>
      <c r="I246" s="9"/>
      <c r="J246" s="9"/>
      <c r="K246" s="9">
        <v>200000</v>
      </c>
      <c r="L246" s="10"/>
    </row>
    <row r="247" spans="1:12" x14ac:dyDescent="0.25">
      <c r="A247" s="27"/>
      <c r="B247" s="28"/>
      <c r="C247" s="28"/>
      <c r="D247" s="32"/>
      <c r="E247" s="2" t="s">
        <v>5</v>
      </c>
      <c r="F247" s="3"/>
      <c r="G247" s="3"/>
      <c r="H247" s="5"/>
      <c r="I247" s="3"/>
      <c r="J247" s="3"/>
      <c r="K247" s="3">
        <v>400000</v>
      </c>
      <c r="L247" s="5"/>
    </row>
    <row r="248" spans="1:12" x14ac:dyDescent="0.25">
      <c r="A248" s="27"/>
      <c r="B248" s="28"/>
      <c r="C248" s="28"/>
      <c r="D248" s="32"/>
      <c r="E248" s="2" t="s">
        <v>37</v>
      </c>
      <c r="F248" s="3"/>
      <c r="G248" s="3"/>
      <c r="H248" s="5"/>
      <c r="I248" s="3"/>
      <c r="J248" s="3"/>
      <c r="K248" s="3">
        <v>600000</v>
      </c>
      <c r="L248" s="5"/>
    </row>
    <row r="249" spans="1:12" x14ac:dyDescent="0.25">
      <c r="A249" s="27"/>
      <c r="B249" s="28"/>
      <c r="C249" s="28"/>
      <c r="D249" s="32"/>
      <c r="E249" s="2" t="s">
        <v>19</v>
      </c>
      <c r="F249" s="3"/>
      <c r="G249" s="3"/>
      <c r="H249" s="5"/>
      <c r="I249" s="3"/>
      <c r="J249" s="3"/>
      <c r="K249" s="3">
        <v>200000</v>
      </c>
      <c r="L249" s="5"/>
    </row>
    <row r="250" spans="1:12" ht="15.75" thickBot="1" x14ac:dyDescent="0.3">
      <c r="A250" s="24"/>
      <c r="B250" s="26"/>
      <c r="C250" s="26"/>
      <c r="D250" s="33"/>
      <c r="E250" s="13" t="s">
        <v>73</v>
      </c>
      <c r="F250" s="14"/>
      <c r="G250" s="14"/>
      <c r="H250" s="15"/>
      <c r="I250" s="14"/>
      <c r="J250" s="14"/>
      <c r="K250" s="14">
        <v>1600000</v>
      </c>
      <c r="L250" s="15"/>
    </row>
    <row r="251" spans="1:12" ht="15.75" thickBot="1" x14ac:dyDescent="0.3">
      <c r="A251" s="16" t="s">
        <v>311</v>
      </c>
      <c r="B251" s="101"/>
      <c r="C251" s="101"/>
      <c r="D251" s="102"/>
      <c r="E251" s="17"/>
      <c r="F251" s="18"/>
      <c r="G251" s="18"/>
      <c r="H251" s="19"/>
      <c r="I251" s="18"/>
      <c r="J251" s="18"/>
      <c r="K251" s="18">
        <v>3000000</v>
      </c>
      <c r="L251" s="19"/>
    </row>
    <row r="252" spans="1:12" x14ac:dyDescent="0.25">
      <c r="A252" s="23">
        <v>7982497</v>
      </c>
      <c r="B252" s="25" t="s">
        <v>179</v>
      </c>
      <c r="C252" s="25" t="s">
        <v>312</v>
      </c>
      <c r="D252" s="34" t="s">
        <v>193</v>
      </c>
      <c r="E252" s="8" t="s">
        <v>37</v>
      </c>
      <c r="F252" s="9"/>
      <c r="G252" s="9">
        <v>2400000</v>
      </c>
      <c r="H252" s="10"/>
      <c r="I252" s="9"/>
      <c r="J252" s="9"/>
      <c r="K252" s="9"/>
      <c r="L252" s="10"/>
    </row>
    <row r="253" spans="1:12" ht="15.75" thickBot="1" x14ac:dyDescent="0.3">
      <c r="A253" s="24"/>
      <c r="B253" s="26"/>
      <c r="C253" s="26"/>
      <c r="D253" s="33"/>
      <c r="E253" s="13" t="s">
        <v>23</v>
      </c>
      <c r="F253" s="14">
        <v>2400000</v>
      </c>
      <c r="G253" s="14"/>
      <c r="H253" s="15"/>
      <c r="I253" s="14"/>
      <c r="J253" s="14"/>
      <c r="K253" s="14"/>
      <c r="L253" s="15"/>
    </row>
    <row r="254" spans="1:12" ht="15.75" thickBot="1" x14ac:dyDescent="0.3">
      <c r="A254" s="16" t="s">
        <v>313</v>
      </c>
      <c r="B254" s="101"/>
      <c r="C254" s="101"/>
      <c r="D254" s="102"/>
      <c r="E254" s="17"/>
      <c r="F254" s="18">
        <f>SUM(F252:F253)</f>
        <v>2400000</v>
      </c>
      <c r="G254" s="18">
        <f>SUM(G252:G253)</f>
        <v>2400000</v>
      </c>
      <c r="H254" s="19"/>
      <c r="I254" s="18"/>
      <c r="J254" s="18"/>
      <c r="K254" s="18"/>
      <c r="L254" s="19"/>
    </row>
    <row r="255" spans="1:12" x14ac:dyDescent="0.25">
      <c r="A255" s="23">
        <v>8000062</v>
      </c>
      <c r="B255" s="25" t="s">
        <v>179</v>
      </c>
      <c r="C255" s="25" t="s">
        <v>314</v>
      </c>
      <c r="D255" s="34" t="s">
        <v>260</v>
      </c>
      <c r="E255" s="8" t="s">
        <v>15</v>
      </c>
      <c r="F255" s="9"/>
      <c r="G255" s="9"/>
      <c r="H255" s="10"/>
      <c r="I255" s="9"/>
      <c r="J255" s="9"/>
      <c r="K255" s="9">
        <v>300000</v>
      </c>
      <c r="L255" s="10"/>
    </row>
    <row r="256" spans="1:12" x14ac:dyDescent="0.25">
      <c r="A256" s="27"/>
      <c r="B256" s="28"/>
      <c r="C256" s="28"/>
      <c r="D256" s="32"/>
      <c r="E256" s="2" t="s">
        <v>5</v>
      </c>
      <c r="F256" s="3"/>
      <c r="G256" s="3"/>
      <c r="H256" s="5"/>
      <c r="I256" s="3"/>
      <c r="J256" s="3"/>
      <c r="K256" s="3">
        <v>500000</v>
      </c>
      <c r="L256" s="5"/>
    </row>
    <row r="257" spans="1:12" x14ac:dyDescent="0.25">
      <c r="A257" s="27"/>
      <c r="B257" s="28"/>
      <c r="C257" s="28"/>
      <c r="D257" s="32"/>
      <c r="E257" s="2" t="s">
        <v>37</v>
      </c>
      <c r="F257" s="3"/>
      <c r="G257" s="3"/>
      <c r="H257" s="5"/>
      <c r="I257" s="3"/>
      <c r="J257" s="3"/>
      <c r="K257" s="3">
        <v>1000000</v>
      </c>
      <c r="L257" s="5"/>
    </row>
    <row r="258" spans="1:12" x14ac:dyDescent="0.25">
      <c r="A258" s="27"/>
      <c r="B258" s="28"/>
      <c r="C258" s="28"/>
      <c r="D258" s="32"/>
      <c r="E258" s="2" t="s">
        <v>19</v>
      </c>
      <c r="F258" s="3"/>
      <c r="G258" s="3"/>
      <c r="H258" s="5"/>
      <c r="I258" s="3"/>
      <c r="J258" s="3"/>
      <c r="K258" s="3">
        <v>300000</v>
      </c>
      <c r="L258" s="5"/>
    </row>
    <row r="259" spans="1:12" ht="15.75" thickBot="1" x14ac:dyDescent="0.3">
      <c r="A259" s="24"/>
      <c r="B259" s="26"/>
      <c r="C259" s="26"/>
      <c r="D259" s="33"/>
      <c r="E259" s="13" t="s">
        <v>73</v>
      </c>
      <c r="F259" s="14"/>
      <c r="G259" s="14"/>
      <c r="H259" s="15"/>
      <c r="I259" s="14"/>
      <c r="J259" s="14"/>
      <c r="K259" s="14">
        <v>2429685</v>
      </c>
      <c r="L259" s="15"/>
    </row>
    <row r="260" spans="1:12" ht="15.75" thickBot="1" x14ac:dyDescent="0.3">
      <c r="A260" s="16" t="s">
        <v>315</v>
      </c>
      <c r="B260" s="101"/>
      <c r="C260" s="101"/>
      <c r="D260" s="102"/>
      <c r="E260" s="17"/>
      <c r="F260" s="18"/>
      <c r="G260" s="18"/>
      <c r="H260" s="19"/>
      <c r="I260" s="18"/>
      <c r="J260" s="18"/>
      <c r="K260" s="18">
        <v>4529685</v>
      </c>
      <c r="L260" s="19"/>
    </row>
    <row r="261" spans="1:12" x14ac:dyDescent="0.25">
      <c r="A261" s="23">
        <v>7982546</v>
      </c>
      <c r="B261" s="25" t="s">
        <v>175</v>
      </c>
      <c r="C261" s="25" t="s">
        <v>316</v>
      </c>
      <c r="D261" s="34" t="s">
        <v>193</v>
      </c>
      <c r="E261" s="8" t="s">
        <v>80</v>
      </c>
      <c r="F261" s="9"/>
      <c r="G261" s="9">
        <v>264000</v>
      </c>
      <c r="H261" s="10"/>
      <c r="I261" s="9"/>
      <c r="J261" s="9"/>
      <c r="K261" s="9"/>
      <c r="L261" s="10"/>
    </row>
    <row r="262" spans="1:12" ht="15.75" thickBot="1" x14ac:dyDescent="0.3">
      <c r="A262" s="24"/>
      <c r="B262" s="26"/>
      <c r="C262" s="26"/>
      <c r="D262" s="33"/>
      <c r="E262" s="13" t="s">
        <v>19</v>
      </c>
      <c r="F262" s="14">
        <v>264000</v>
      </c>
      <c r="G262" s="14"/>
      <c r="H262" s="15"/>
      <c r="I262" s="14"/>
      <c r="J262" s="14"/>
      <c r="K262" s="14"/>
      <c r="L262" s="15"/>
    </row>
    <row r="263" spans="1:12" ht="15.75" thickBot="1" x14ac:dyDescent="0.3">
      <c r="A263" s="16" t="s">
        <v>317</v>
      </c>
      <c r="B263" s="101"/>
      <c r="C263" s="101"/>
      <c r="D263" s="102"/>
      <c r="E263" s="17"/>
      <c r="F263" s="18">
        <f>SUM(F261:F262)</f>
        <v>264000</v>
      </c>
      <c r="G263" s="18">
        <f>SUM(G261:G262)</f>
        <v>264000</v>
      </c>
      <c r="H263" s="19"/>
      <c r="I263" s="18"/>
      <c r="J263" s="18"/>
      <c r="K263" s="18"/>
      <c r="L263" s="19"/>
    </row>
    <row r="264" spans="1:12" x14ac:dyDescent="0.25">
      <c r="A264" s="23">
        <v>7996538</v>
      </c>
      <c r="B264" s="25" t="s">
        <v>170</v>
      </c>
      <c r="C264" s="25" t="s">
        <v>318</v>
      </c>
      <c r="D264" s="34" t="s">
        <v>214</v>
      </c>
      <c r="E264" s="8" t="s">
        <v>70</v>
      </c>
      <c r="F264" s="9"/>
      <c r="G264" s="9"/>
      <c r="H264" s="10"/>
      <c r="I264" s="9"/>
      <c r="J264" s="9"/>
      <c r="K264" s="9">
        <v>15600</v>
      </c>
      <c r="L264" s="10"/>
    </row>
    <row r="265" spans="1:12" x14ac:dyDescent="0.25">
      <c r="A265" s="27"/>
      <c r="B265" s="28"/>
      <c r="C265" s="28"/>
      <c r="D265" s="32"/>
      <c r="E265" s="2" t="s">
        <v>150</v>
      </c>
      <c r="F265" s="3"/>
      <c r="G265" s="3"/>
      <c r="H265" s="5"/>
      <c r="I265" s="3"/>
      <c r="J265" s="3"/>
      <c r="K265" s="3">
        <v>4555</v>
      </c>
      <c r="L265" s="5"/>
    </row>
    <row r="266" spans="1:12" x14ac:dyDescent="0.25">
      <c r="A266" s="27"/>
      <c r="B266" s="28"/>
      <c r="C266" s="28"/>
      <c r="D266" s="32"/>
      <c r="E266" s="2" t="s">
        <v>5</v>
      </c>
      <c r="F266" s="3"/>
      <c r="G266" s="3"/>
      <c r="H266" s="5"/>
      <c r="I266" s="3"/>
      <c r="J266" s="3"/>
      <c r="K266" s="3">
        <v>279478</v>
      </c>
      <c r="L266" s="5"/>
    </row>
    <row r="267" spans="1:12" x14ac:dyDescent="0.25">
      <c r="A267" s="27"/>
      <c r="B267" s="28"/>
      <c r="C267" s="28"/>
      <c r="D267" s="32"/>
      <c r="E267" s="2" t="s">
        <v>19</v>
      </c>
      <c r="F267" s="3"/>
      <c r="G267" s="3"/>
      <c r="H267" s="5"/>
      <c r="I267" s="3"/>
      <c r="J267" s="3"/>
      <c r="K267" s="3">
        <v>15000</v>
      </c>
      <c r="L267" s="5"/>
    </row>
    <row r="268" spans="1:12" ht="15.75" thickBot="1" x14ac:dyDescent="0.3">
      <c r="A268" s="24"/>
      <c r="B268" s="26"/>
      <c r="C268" s="26"/>
      <c r="D268" s="33"/>
      <c r="E268" s="13" t="s">
        <v>23</v>
      </c>
      <c r="F268" s="14"/>
      <c r="G268" s="14"/>
      <c r="H268" s="15"/>
      <c r="I268" s="14"/>
      <c r="J268" s="14"/>
      <c r="K268" s="14">
        <v>68000</v>
      </c>
      <c r="L268" s="15"/>
    </row>
    <row r="269" spans="1:12" ht="15.75" thickBot="1" x14ac:dyDescent="0.3">
      <c r="A269" s="16" t="s">
        <v>319</v>
      </c>
      <c r="B269" s="101"/>
      <c r="C269" s="101"/>
      <c r="D269" s="102"/>
      <c r="E269" s="17"/>
      <c r="F269" s="18"/>
      <c r="G269" s="18"/>
      <c r="H269" s="19"/>
      <c r="I269" s="18"/>
      <c r="J269" s="18"/>
      <c r="K269" s="18">
        <v>382633</v>
      </c>
      <c r="L269" s="19"/>
    </row>
    <row r="270" spans="1:12" x14ac:dyDescent="0.25">
      <c r="A270" s="23">
        <v>8012380</v>
      </c>
      <c r="B270" s="25" t="s">
        <v>172</v>
      </c>
      <c r="C270" s="25" t="s">
        <v>320</v>
      </c>
      <c r="D270" s="34" t="s">
        <v>193</v>
      </c>
      <c r="E270" s="8" t="s">
        <v>69</v>
      </c>
      <c r="F270" s="9"/>
      <c r="G270" s="9">
        <v>3000000</v>
      </c>
      <c r="H270" s="10"/>
      <c r="I270" s="9"/>
      <c r="J270" s="9"/>
      <c r="K270" s="9"/>
      <c r="L270" s="10"/>
    </row>
    <row r="271" spans="1:12" x14ac:dyDescent="0.25">
      <c r="A271" s="27"/>
      <c r="B271" s="28"/>
      <c r="C271" s="28"/>
      <c r="D271" s="32"/>
      <c r="E271" s="2" t="s">
        <v>5</v>
      </c>
      <c r="F271" s="3"/>
      <c r="G271" s="3">
        <v>1000000</v>
      </c>
      <c r="H271" s="5"/>
      <c r="I271" s="3"/>
      <c r="J271" s="3"/>
      <c r="K271" s="3"/>
      <c r="L271" s="5"/>
    </row>
    <row r="272" spans="1:12" ht="15.75" thickBot="1" x14ac:dyDescent="0.3">
      <c r="A272" s="24"/>
      <c r="B272" s="26"/>
      <c r="C272" s="26"/>
      <c r="D272" s="33"/>
      <c r="E272" s="13" t="s">
        <v>23</v>
      </c>
      <c r="F272" s="14">
        <v>4000000</v>
      </c>
      <c r="G272" s="14"/>
      <c r="H272" s="15"/>
      <c r="I272" s="14"/>
      <c r="J272" s="14"/>
      <c r="K272" s="14"/>
      <c r="L272" s="15"/>
    </row>
    <row r="273" spans="1:12" ht="15.75" thickBot="1" x14ac:dyDescent="0.3">
      <c r="A273" s="16" t="s">
        <v>321</v>
      </c>
      <c r="B273" s="101"/>
      <c r="C273" s="101"/>
      <c r="D273" s="102"/>
      <c r="E273" s="17"/>
      <c r="F273" s="18">
        <f>SUM(F270:F272)</f>
        <v>4000000</v>
      </c>
      <c r="G273" s="18">
        <f>SUM(G270:G272)</f>
        <v>4000000</v>
      </c>
      <c r="H273" s="19"/>
      <c r="I273" s="18"/>
      <c r="J273" s="18"/>
      <c r="K273" s="18"/>
      <c r="L273" s="19"/>
    </row>
    <row r="274" spans="1:12" x14ac:dyDescent="0.25">
      <c r="A274" s="23">
        <v>7997101</v>
      </c>
      <c r="B274" s="25" t="s">
        <v>179</v>
      </c>
      <c r="C274" s="25" t="s">
        <v>322</v>
      </c>
      <c r="D274" s="34" t="s">
        <v>260</v>
      </c>
      <c r="E274" s="8" t="s">
        <v>3</v>
      </c>
      <c r="F274" s="9"/>
      <c r="G274" s="9"/>
      <c r="H274" s="10"/>
      <c r="I274" s="9"/>
      <c r="J274" s="9"/>
      <c r="K274" s="9">
        <v>250000</v>
      </c>
      <c r="L274" s="10"/>
    </row>
    <row r="275" spans="1:12" x14ac:dyDescent="0.25">
      <c r="A275" s="27"/>
      <c r="B275" s="28"/>
      <c r="C275" s="28"/>
      <c r="D275" s="32"/>
      <c r="E275" s="2" t="s">
        <v>15</v>
      </c>
      <c r="F275" s="3"/>
      <c r="G275" s="3"/>
      <c r="H275" s="5"/>
      <c r="I275" s="3"/>
      <c r="J275" s="3"/>
      <c r="K275" s="3">
        <v>500000</v>
      </c>
      <c r="L275" s="5"/>
    </row>
    <row r="276" spans="1:12" x14ac:dyDescent="0.25">
      <c r="A276" s="27"/>
      <c r="B276" s="28"/>
      <c r="C276" s="28"/>
      <c r="D276" s="32"/>
      <c r="E276" s="2" t="s">
        <v>37</v>
      </c>
      <c r="F276" s="3"/>
      <c r="G276" s="3"/>
      <c r="H276" s="5"/>
      <c r="I276" s="3"/>
      <c r="J276" s="3"/>
      <c r="K276" s="3">
        <v>2000000</v>
      </c>
      <c r="L276" s="5"/>
    </row>
    <row r="277" spans="1:12" ht="15.75" thickBot="1" x14ac:dyDescent="0.3">
      <c r="A277" s="24"/>
      <c r="B277" s="26"/>
      <c r="C277" s="26"/>
      <c r="D277" s="33"/>
      <c r="E277" s="13" t="s">
        <v>19</v>
      </c>
      <c r="F277" s="14"/>
      <c r="G277" s="14"/>
      <c r="H277" s="15"/>
      <c r="I277" s="14"/>
      <c r="J277" s="14"/>
      <c r="K277" s="14">
        <v>250000</v>
      </c>
      <c r="L277" s="15"/>
    </row>
    <row r="278" spans="1:12" ht="15.75" thickBot="1" x14ac:dyDescent="0.3">
      <c r="A278" s="16" t="s">
        <v>323</v>
      </c>
      <c r="B278" s="101"/>
      <c r="C278" s="101"/>
      <c r="D278" s="102"/>
      <c r="E278" s="17"/>
      <c r="F278" s="18"/>
      <c r="G278" s="18"/>
      <c r="H278" s="19"/>
      <c r="I278" s="18"/>
      <c r="J278" s="18"/>
      <c r="K278" s="18">
        <v>3000000</v>
      </c>
      <c r="L278" s="19"/>
    </row>
    <row r="279" spans="1:12" x14ac:dyDescent="0.25">
      <c r="A279" s="106">
        <v>7997648</v>
      </c>
      <c r="B279" s="25" t="s">
        <v>171</v>
      </c>
      <c r="C279" s="25" t="s">
        <v>324</v>
      </c>
      <c r="D279" s="34" t="s">
        <v>193</v>
      </c>
      <c r="E279" s="8" t="s">
        <v>19</v>
      </c>
      <c r="F279" s="9">
        <v>50000</v>
      </c>
      <c r="G279" s="9"/>
      <c r="H279" s="10"/>
      <c r="I279" s="9"/>
      <c r="J279" s="9"/>
      <c r="K279" s="9"/>
      <c r="L279" s="10"/>
    </row>
    <row r="280" spans="1:12" ht="15.75" thickBot="1" x14ac:dyDescent="0.3">
      <c r="A280" s="107"/>
      <c r="B280" s="26"/>
      <c r="C280" s="26"/>
      <c r="D280" s="33"/>
      <c r="E280" s="13" t="s">
        <v>157</v>
      </c>
      <c r="F280" s="14"/>
      <c r="G280" s="14">
        <v>50000</v>
      </c>
      <c r="H280" s="15"/>
      <c r="I280" s="14"/>
      <c r="J280" s="14"/>
      <c r="K280" s="14"/>
      <c r="L280" s="15"/>
    </row>
    <row r="281" spans="1:12" ht="15.75" thickBot="1" x14ac:dyDescent="0.3">
      <c r="A281" s="16" t="s">
        <v>325</v>
      </c>
      <c r="B281" s="101"/>
      <c r="C281" s="101"/>
      <c r="D281" s="102"/>
      <c r="E281" s="17"/>
      <c r="F281" s="18">
        <f>SUM(F279:F280)</f>
        <v>50000</v>
      </c>
      <c r="G281" s="18">
        <f>SUM(G279:G280)</f>
        <v>50000</v>
      </c>
      <c r="H281" s="19"/>
      <c r="I281" s="18"/>
      <c r="J281" s="18"/>
      <c r="K281" s="18"/>
      <c r="L281" s="19"/>
    </row>
    <row r="282" spans="1:12" x14ac:dyDescent="0.25">
      <c r="A282" s="23">
        <v>7997308</v>
      </c>
      <c r="B282" s="25" t="s">
        <v>171</v>
      </c>
      <c r="C282" s="25" t="s">
        <v>326</v>
      </c>
      <c r="D282" s="34" t="s">
        <v>193</v>
      </c>
      <c r="E282" s="8" t="s">
        <v>107</v>
      </c>
      <c r="F282" s="9"/>
      <c r="G282" s="9">
        <v>193000</v>
      </c>
      <c r="H282" s="10"/>
      <c r="I282" s="9"/>
      <c r="J282" s="9"/>
      <c r="K282" s="9"/>
      <c r="L282" s="10"/>
    </row>
    <row r="283" spans="1:12" ht="15.75" thickBot="1" x14ac:dyDescent="0.3">
      <c r="A283" s="24"/>
      <c r="B283" s="26"/>
      <c r="C283" s="26"/>
      <c r="D283" s="33"/>
      <c r="E283" s="13" t="s">
        <v>22</v>
      </c>
      <c r="F283" s="14">
        <v>193000</v>
      </c>
      <c r="G283" s="14"/>
      <c r="H283" s="15"/>
      <c r="I283" s="14"/>
      <c r="J283" s="14"/>
      <c r="K283" s="14"/>
      <c r="L283" s="15"/>
    </row>
    <row r="284" spans="1:12" ht="15.75" thickBot="1" x14ac:dyDescent="0.3">
      <c r="A284" s="16" t="s">
        <v>327</v>
      </c>
      <c r="B284" s="101"/>
      <c r="C284" s="101"/>
      <c r="D284" s="102"/>
      <c r="E284" s="17"/>
      <c r="F284" s="18">
        <f>SUM(F282:F283)</f>
        <v>193000</v>
      </c>
      <c r="G284" s="18">
        <f>SUM(G282:G283)</f>
        <v>193000</v>
      </c>
      <c r="H284" s="19"/>
      <c r="I284" s="18"/>
      <c r="J284" s="18"/>
      <c r="K284" s="18"/>
      <c r="L284" s="19"/>
    </row>
    <row r="285" spans="1:12" ht="15.75" thickBot="1" x14ac:dyDescent="0.3">
      <c r="A285" s="86">
        <v>8002562</v>
      </c>
      <c r="B285" s="104" t="s">
        <v>175</v>
      </c>
      <c r="C285" s="104" t="s">
        <v>328</v>
      </c>
      <c r="D285" s="105" t="s">
        <v>260</v>
      </c>
      <c r="E285" s="88" t="s">
        <v>329</v>
      </c>
      <c r="F285" s="89"/>
      <c r="G285" s="89"/>
      <c r="H285" s="90">
        <v>2328450</v>
      </c>
      <c r="I285" s="89"/>
      <c r="J285" s="89"/>
      <c r="K285" s="89"/>
      <c r="L285" s="90"/>
    </row>
    <row r="286" spans="1:12" ht="15.75" thickBot="1" x14ac:dyDescent="0.3">
      <c r="A286" s="16" t="s">
        <v>330</v>
      </c>
      <c r="B286" s="101"/>
      <c r="C286" s="101"/>
      <c r="D286" s="102"/>
      <c r="E286" s="17"/>
      <c r="F286" s="18"/>
      <c r="G286" s="18"/>
      <c r="H286" s="19">
        <v>2328450</v>
      </c>
      <c r="I286" s="18"/>
      <c r="J286" s="18"/>
      <c r="K286" s="18"/>
      <c r="L286" s="19"/>
    </row>
    <row r="287" spans="1:12" x14ac:dyDescent="0.25">
      <c r="A287" s="23">
        <v>7984319</v>
      </c>
      <c r="B287" s="25" t="s">
        <v>179</v>
      </c>
      <c r="C287" s="25" t="s">
        <v>331</v>
      </c>
      <c r="D287" s="34" t="s">
        <v>332</v>
      </c>
      <c r="E287" s="8" t="s">
        <v>204</v>
      </c>
      <c r="F287" s="9"/>
      <c r="G287" s="9"/>
      <c r="H287" s="10"/>
      <c r="I287" s="9"/>
      <c r="J287" s="9"/>
      <c r="K287" s="9"/>
      <c r="L287" s="10">
        <v>18524520</v>
      </c>
    </row>
    <row r="288" spans="1:12" ht="15.75" thickBot="1" x14ac:dyDescent="0.3">
      <c r="A288" s="24"/>
      <c r="B288" s="26"/>
      <c r="C288" s="26"/>
      <c r="D288" s="33"/>
      <c r="E288" s="13" t="s">
        <v>6</v>
      </c>
      <c r="F288" s="14"/>
      <c r="G288" s="14"/>
      <c r="H288" s="15"/>
      <c r="I288" s="14"/>
      <c r="J288" s="14"/>
      <c r="K288" s="14"/>
      <c r="L288" s="15">
        <v>6006244.8150000004</v>
      </c>
    </row>
    <row r="289" spans="1:12" ht="15.75" thickBot="1" x14ac:dyDescent="0.3">
      <c r="A289" s="16" t="s">
        <v>333</v>
      </c>
      <c r="B289" s="101"/>
      <c r="C289" s="101"/>
      <c r="D289" s="102"/>
      <c r="E289" s="17"/>
      <c r="F289" s="18"/>
      <c r="G289" s="18"/>
      <c r="H289" s="19"/>
      <c r="I289" s="18"/>
      <c r="J289" s="18"/>
      <c r="K289" s="18"/>
      <c r="L289" s="19">
        <v>24530764.815000001</v>
      </c>
    </row>
    <row r="290" spans="1:12" x14ac:dyDescent="0.25">
      <c r="A290" s="23">
        <v>8011033</v>
      </c>
      <c r="B290" s="25" t="s">
        <v>170</v>
      </c>
      <c r="C290" s="25" t="s">
        <v>334</v>
      </c>
      <c r="D290" s="34" t="s">
        <v>193</v>
      </c>
      <c r="E290" s="8" t="s">
        <v>73</v>
      </c>
      <c r="F290" s="9">
        <v>2500000</v>
      </c>
      <c r="G290" s="9"/>
      <c r="H290" s="10"/>
      <c r="I290" s="9"/>
      <c r="J290" s="9"/>
      <c r="K290" s="9"/>
      <c r="L290" s="10"/>
    </row>
    <row r="291" spans="1:12" ht="15.75" thickBot="1" x14ac:dyDescent="0.3">
      <c r="A291" s="24"/>
      <c r="B291" s="26"/>
      <c r="C291" s="26"/>
      <c r="D291" s="33"/>
      <c r="E291" s="13" t="s">
        <v>52</v>
      </c>
      <c r="F291" s="14"/>
      <c r="G291" s="14">
        <v>2500000</v>
      </c>
      <c r="H291" s="15"/>
      <c r="I291" s="14"/>
      <c r="J291" s="14"/>
      <c r="K291" s="14"/>
      <c r="L291" s="15"/>
    </row>
    <row r="292" spans="1:12" ht="15.75" thickBot="1" x14ac:dyDescent="0.3">
      <c r="A292" s="16" t="s">
        <v>335</v>
      </c>
      <c r="B292" s="101"/>
      <c r="C292" s="101"/>
      <c r="D292" s="102"/>
      <c r="E292" s="17"/>
      <c r="F292" s="18">
        <f>SUM(F290:F291)</f>
        <v>2500000</v>
      </c>
      <c r="G292" s="18">
        <f>SUM(G290:G291)</f>
        <v>2500000</v>
      </c>
      <c r="H292" s="19"/>
      <c r="I292" s="18"/>
      <c r="J292" s="18"/>
      <c r="K292" s="18"/>
      <c r="L292" s="19"/>
    </row>
    <row r="293" spans="1:12" ht="15.75" thickBot="1" x14ac:dyDescent="0.3">
      <c r="A293" s="86">
        <v>8002534</v>
      </c>
      <c r="B293" s="104" t="s">
        <v>175</v>
      </c>
      <c r="C293" s="104" t="s">
        <v>336</v>
      </c>
      <c r="D293" s="105" t="s">
        <v>260</v>
      </c>
      <c r="E293" s="88" t="s">
        <v>329</v>
      </c>
      <c r="F293" s="89"/>
      <c r="G293" s="89"/>
      <c r="H293" s="90">
        <v>2918570</v>
      </c>
      <c r="I293" s="89"/>
      <c r="J293" s="89"/>
      <c r="K293" s="89"/>
      <c r="L293" s="90"/>
    </row>
    <row r="294" spans="1:12" ht="15.75" thickBot="1" x14ac:dyDescent="0.3">
      <c r="A294" s="16" t="s">
        <v>337</v>
      </c>
      <c r="B294" s="101"/>
      <c r="C294" s="101"/>
      <c r="D294" s="102"/>
      <c r="E294" s="17"/>
      <c r="F294" s="18"/>
      <c r="G294" s="18"/>
      <c r="H294" s="19">
        <v>2918570</v>
      </c>
      <c r="I294" s="18"/>
      <c r="J294" s="18"/>
      <c r="K294" s="18"/>
      <c r="L294" s="19"/>
    </row>
    <row r="295" spans="1:12" ht="15.75" thickBot="1" x14ac:dyDescent="0.3">
      <c r="A295" s="86">
        <v>8002573</v>
      </c>
      <c r="B295" s="104" t="s">
        <v>175</v>
      </c>
      <c r="C295" s="104" t="s">
        <v>338</v>
      </c>
      <c r="D295" s="105" t="s">
        <v>260</v>
      </c>
      <c r="E295" s="88" t="s">
        <v>329</v>
      </c>
      <c r="F295" s="89"/>
      <c r="G295" s="89"/>
      <c r="H295" s="90">
        <v>1527750</v>
      </c>
      <c r="I295" s="89"/>
      <c r="J295" s="89"/>
      <c r="K295" s="89"/>
      <c r="L295" s="90"/>
    </row>
    <row r="296" spans="1:12" ht="15.75" thickBot="1" x14ac:dyDescent="0.3">
      <c r="A296" s="16" t="s">
        <v>339</v>
      </c>
      <c r="B296" s="101"/>
      <c r="C296" s="101"/>
      <c r="D296" s="102"/>
      <c r="E296" s="17"/>
      <c r="F296" s="18"/>
      <c r="G296" s="18"/>
      <c r="H296" s="19">
        <v>1527750</v>
      </c>
      <c r="I296" s="18"/>
      <c r="J296" s="18"/>
      <c r="K296" s="18"/>
      <c r="L296" s="19"/>
    </row>
    <row r="297" spans="1:12" ht="15.75" thickBot="1" x14ac:dyDescent="0.3">
      <c r="A297" s="86">
        <v>8002616</v>
      </c>
      <c r="B297" s="104" t="s">
        <v>175</v>
      </c>
      <c r="C297" s="104" t="s">
        <v>340</v>
      </c>
      <c r="D297" s="105" t="s">
        <v>260</v>
      </c>
      <c r="E297" s="88" t="s">
        <v>329</v>
      </c>
      <c r="F297" s="89"/>
      <c r="G297" s="89"/>
      <c r="H297" s="90">
        <v>2450000</v>
      </c>
      <c r="I297" s="89"/>
      <c r="J297" s="89"/>
      <c r="K297" s="89"/>
      <c r="L297" s="90"/>
    </row>
    <row r="298" spans="1:12" ht="15.75" thickBot="1" x14ac:dyDescent="0.3">
      <c r="A298" s="16" t="s">
        <v>341</v>
      </c>
      <c r="B298" s="101"/>
      <c r="C298" s="101"/>
      <c r="D298" s="102"/>
      <c r="E298" s="17"/>
      <c r="F298" s="18"/>
      <c r="G298" s="18"/>
      <c r="H298" s="19">
        <v>2450000</v>
      </c>
      <c r="I298" s="18"/>
      <c r="J298" s="18"/>
      <c r="K298" s="18"/>
      <c r="L298" s="19"/>
    </row>
    <row r="299" spans="1:12" ht="15.75" thickBot="1" x14ac:dyDescent="0.3">
      <c r="A299" s="86">
        <v>8002564</v>
      </c>
      <c r="B299" s="104" t="s">
        <v>175</v>
      </c>
      <c r="C299" s="104" t="s">
        <v>342</v>
      </c>
      <c r="D299" s="105" t="s">
        <v>260</v>
      </c>
      <c r="E299" s="88" t="s">
        <v>329</v>
      </c>
      <c r="F299" s="89"/>
      <c r="G299" s="89"/>
      <c r="H299" s="90">
        <v>1011640</v>
      </c>
      <c r="I299" s="89"/>
      <c r="J299" s="89"/>
      <c r="K299" s="89"/>
      <c r="L299" s="90"/>
    </row>
    <row r="300" spans="1:12" ht="15.75" thickBot="1" x14ac:dyDescent="0.3">
      <c r="A300" s="16" t="s">
        <v>343</v>
      </c>
      <c r="B300" s="101"/>
      <c r="C300" s="101"/>
      <c r="D300" s="102"/>
      <c r="E300" s="17"/>
      <c r="F300" s="18"/>
      <c r="G300" s="18"/>
      <c r="H300" s="19">
        <v>1011640</v>
      </c>
      <c r="I300" s="18"/>
      <c r="J300" s="18"/>
      <c r="K300" s="18"/>
      <c r="L300" s="19"/>
    </row>
    <row r="301" spans="1:12" x14ac:dyDescent="0.25">
      <c r="A301" s="23">
        <v>7979139</v>
      </c>
      <c r="B301" s="6" t="s">
        <v>172</v>
      </c>
      <c r="C301" s="6" t="s">
        <v>344</v>
      </c>
      <c r="D301" s="7" t="s">
        <v>193</v>
      </c>
      <c r="E301" s="8" t="s">
        <v>37</v>
      </c>
      <c r="F301" s="9"/>
      <c r="G301" s="9">
        <v>656604</v>
      </c>
      <c r="H301" s="10"/>
      <c r="I301" s="9"/>
      <c r="J301" s="9"/>
      <c r="K301" s="9"/>
      <c r="L301" s="10"/>
    </row>
    <row r="302" spans="1:12" ht="15.75" thickBot="1" x14ac:dyDescent="0.3">
      <c r="A302" s="24"/>
      <c r="B302" s="11"/>
      <c r="C302" s="11"/>
      <c r="D302" s="12"/>
      <c r="E302" s="13" t="s">
        <v>23</v>
      </c>
      <c r="F302" s="14">
        <v>656604</v>
      </c>
      <c r="G302" s="14"/>
      <c r="H302" s="15"/>
      <c r="I302" s="14"/>
      <c r="J302" s="14"/>
      <c r="K302" s="14"/>
      <c r="L302" s="15"/>
    </row>
    <row r="303" spans="1:12" ht="15.75" thickBot="1" x14ac:dyDescent="0.3">
      <c r="A303" s="16" t="s">
        <v>345</v>
      </c>
      <c r="B303" s="101"/>
      <c r="C303" s="101"/>
      <c r="D303" s="102"/>
      <c r="E303" s="17"/>
      <c r="F303" s="18">
        <f>SUM(F301:F302)</f>
        <v>656604</v>
      </c>
      <c r="G303" s="18">
        <f>SUM(G301:G302)</f>
        <v>656604</v>
      </c>
      <c r="H303" s="19"/>
      <c r="I303" s="18"/>
      <c r="J303" s="18"/>
      <c r="K303" s="18"/>
      <c r="L303" s="19"/>
    </row>
    <row r="304" spans="1:12" ht="15.75" thickBot="1" x14ac:dyDescent="0.3">
      <c r="A304" s="86">
        <v>8002609</v>
      </c>
      <c r="B304" s="104" t="s">
        <v>175</v>
      </c>
      <c r="C304" s="104" t="s">
        <v>346</v>
      </c>
      <c r="D304" s="105" t="s">
        <v>260</v>
      </c>
      <c r="E304" s="88" t="s">
        <v>329</v>
      </c>
      <c r="F304" s="89"/>
      <c r="G304" s="89"/>
      <c r="H304" s="90">
        <v>2113128</v>
      </c>
      <c r="I304" s="89"/>
      <c r="J304" s="89"/>
      <c r="K304" s="89"/>
      <c r="L304" s="90"/>
    </row>
    <row r="305" spans="1:12" ht="15.75" thickBot="1" x14ac:dyDescent="0.3">
      <c r="A305" s="16" t="s">
        <v>347</v>
      </c>
      <c r="B305" s="101"/>
      <c r="C305" s="101"/>
      <c r="D305" s="102"/>
      <c r="E305" s="17"/>
      <c r="F305" s="18"/>
      <c r="G305" s="18"/>
      <c r="H305" s="19">
        <v>2113128</v>
      </c>
      <c r="I305" s="18"/>
      <c r="J305" s="18"/>
      <c r="K305" s="18"/>
      <c r="L305" s="19"/>
    </row>
    <row r="306" spans="1:12" ht="15.75" thickBot="1" x14ac:dyDescent="0.3">
      <c r="A306" s="86">
        <v>8002530</v>
      </c>
      <c r="B306" s="104" t="s">
        <v>175</v>
      </c>
      <c r="C306" s="104" t="s">
        <v>348</v>
      </c>
      <c r="D306" s="105" t="s">
        <v>260</v>
      </c>
      <c r="E306" s="88" t="s">
        <v>329</v>
      </c>
      <c r="F306" s="89"/>
      <c r="G306" s="89"/>
      <c r="H306" s="90">
        <v>2977020</v>
      </c>
      <c r="I306" s="89"/>
      <c r="J306" s="89"/>
      <c r="K306" s="89"/>
      <c r="L306" s="90"/>
    </row>
    <row r="307" spans="1:12" ht="15.75" thickBot="1" x14ac:dyDescent="0.3">
      <c r="A307" s="16" t="s">
        <v>349</v>
      </c>
      <c r="B307" s="101"/>
      <c r="C307" s="101"/>
      <c r="D307" s="102"/>
      <c r="E307" s="17"/>
      <c r="F307" s="18"/>
      <c r="G307" s="18"/>
      <c r="H307" s="19">
        <v>2977020</v>
      </c>
      <c r="I307" s="18"/>
      <c r="J307" s="18"/>
      <c r="K307" s="18"/>
      <c r="L307" s="19"/>
    </row>
    <row r="308" spans="1:12" x14ac:dyDescent="0.25">
      <c r="A308" s="23">
        <v>8022626</v>
      </c>
      <c r="B308" s="25" t="s">
        <v>179</v>
      </c>
      <c r="C308" s="25" t="s">
        <v>350</v>
      </c>
      <c r="D308" s="34" t="s">
        <v>260</v>
      </c>
      <c r="E308" s="8" t="s">
        <v>94</v>
      </c>
      <c r="F308" s="9"/>
      <c r="G308" s="9"/>
      <c r="H308" s="10"/>
      <c r="I308" s="9">
        <v>275000</v>
      </c>
      <c r="J308" s="9"/>
      <c r="K308" s="9"/>
      <c r="L308" s="10"/>
    </row>
    <row r="309" spans="1:12" x14ac:dyDescent="0.25">
      <c r="A309" s="27"/>
      <c r="B309" s="28"/>
      <c r="C309" s="28"/>
      <c r="D309" s="32"/>
      <c r="E309" s="2" t="s">
        <v>56</v>
      </c>
      <c r="F309" s="3"/>
      <c r="G309" s="3"/>
      <c r="H309" s="5"/>
      <c r="I309" s="3">
        <v>670000</v>
      </c>
      <c r="J309" s="3"/>
      <c r="K309" s="3"/>
      <c r="L309" s="5"/>
    </row>
    <row r="310" spans="1:12" x14ac:dyDescent="0.25">
      <c r="A310" s="27"/>
      <c r="B310" s="28"/>
      <c r="C310" s="28"/>
      <c r="D310" s="32"/>
      <c r="E310" s="2" t="s">
        <v>3</v>
      </c>
      <c r="F310" s="3"/>
      <c r="G310" s="3"/>
      <c r="H310" s="5"/>
      <c r="I310" s="3">
        <v>50000</v>
      </c>
      <c r="J310" s="3"/>
      <c r="K310" s="3"/>
      <c r="L310" s="5"/>
    </row>
    <row r="311" spans="1:12" x14ac:dyDescent="0.25">
      <c r="A311" s="27"/>
      <c r="B311" s="28"/>
      <c r="C311" s="28"/>
      <c r="D311" s="32"/>
      <c r="E311" s="2" t="s">
        <v>15</v>
      </c>
      <c r="F311" s="3"/>
      <c r="G311" s="3"/>
      <c r="H311" s="5"/>
      <c r="I311" s="3">
        <v>400000</v>
      </c>
      <c r="J311" s="3"/>
      <c r="K311" s="3"/>
      <c r="L311" s="5"/>
    </row>
    <row r="312" spans="1:12" x14ac:dyDescent="0.25">
      <c r="A312" s="27"/>
      <c r="B312" s="28"/>
      <c r="C312" s="28"/>
      <c r="D312" s="32"/>
      <c r="E312" s="2" t="s">
        <v>61</v>
      </c>
      <c r="F312" s="3"/>
      <c r="G312" s="3"/>
      <c r="H312" s="5"/>
      <c r="I312" s="3">
        <v>90500</v>
      </c>
      <c r="J312" s="3"/>
      <c r="K312" s="3"/>
      <c r="L312" s="5"/>
    </row>
    <row r="313" spans="1:12" x14ac:dyDescent="0.25">
      <c r="A313" s="27"/>
      <c r="B313" s="28"/>
      <c r="C313" s="28"/>
      <c r="D313" s="32"/>
      <c r="E313" s="2" t="s">
        <v>150</v>
      </c>
      <c r="F313" s="3"/>
      <c r="G313" s="3"/>
      <c r="H313" s="5"/>
      <c r="I313" s="3">
        <v>167000</v>
      </c>
      <c r="J313" s="3"/>
      <c r="K313" s="3"/>
      <c r="L313" s="5"/>
    </row>
    <row r="314" spans="1:12" x14ac:dyDescent="0.25">
      <c r="A314" s="27"/>
      <c r="B314" s="28"/>
      <c r="C314" s="28"/>
      <c r="D314" s="32"/>
      <c r="E314" s="2" t="s">
        <v>36</v>
      </c>
      <c r="F314" s="3"/>
      <c r="G314" s="3"/>
      <c r="H314" s="5"/>
      <c r="I314" s="3">
        <v>100000</v>
      </c>
      <c r="J314" s="3"/>
      <c r="K314" s="3"/>
      <c r="L314" s="5"/>
    </row>
    <row r="315" spans="1:12" x14ac:dyDescent="0.25">
      <c r="A315" s="27"/>
      <c r="B315" s="28"/>
      <c r="C315" s="28"/>
      <c r="D315" s="32"/>
      <c r="E315" s="2" t="s">
        <v>5</v>
      </c>
      <c r="F315" s="3"/>
      <c r="G315" s="3"/>
      <c r="H315" s="5"/>
      <c r="I315" s="3">
        <v>17745574</v>
      </c>
      <c r="J315" s="3"/>
      <c r="K315" s="3"/>
      <c r="L315" s="5"/>
    </row>
    <row r="316" spans="1:12" x14ac:dyDescent="0.25">
      <c r="A316" s="27"/>
      <c r="B316" s="28"/>
      <c r="C316" s="28"/>
      <c r="D316" s="32"/>
      <c r="E316" s="2" t="s">
        <v>37</v>
      </c>
      <c r="F316" s="3"/>
      <c r="G316" s="3"/>
      <c r="H316" s="5"/>
      <c r="I316" s="3">
        <v>480000</v>
      </c>
      <c r="J316" s="3"/>
      <c r="K316" s="3"/>
      <c r="L316" s="5"/>
    </row>
    <row r="317" spans="1:12" x14ac:dyDescent="0.25">
      <c r="A317" s="27"/>
      <c r="B317" s="28"/>
      <c r="C317" s="28"/>
      <c r="D317" s="32"/>
      <c r="E317" s="2" t="s">
        <v>19</v>
      </c>
      <c r="F317" s="3"/>
      <c r="G317" s="3"/>
      <c r="H317" s="5"/>
      <c r="I317" s="3">
        <v>253000</v>
      </c>
      <c r="J317" s="3"/>
      <c r="K317" s="3"/>
      <c r="L317" s="5"/>
    </row>
    <row r="318" spans="1:12" x14ac:dyDescent="0.25">
      <c r="A318" s="27"/>
      <c r="B318" s="28"/>
      <c r="C318" s="28"/>
      <c r="D318" s="32"/>
      <c r="E318" s="2" t="s">
        <v>351</v>
      </c>
      <c r="F318" s="3"/>
      <c r="G318" s="3"/>
      <c r="H318" s="5"/>
      <c r="I318" s="3">
        <v>1060920</v>
      </c>
      <c r="J318" s="3"/>
      <c r="K318" s="3"/>
      <c r="L318" s="5"/>
    </row>
    <row r="319" spans="1:12" ht="15.75" thickBot="1" x14ac:dyDescent="0.3">
      <c r="A319" s="24"/>
      <c r="B319" s="26"/>
      <c r="C319" s="26"/>
      <c r="D319" s="33"/>
      <c r="E319" s="13" t="s">
        <v>132</v>
      </c>
      <c r="F319" s="14"/>
      <c r="G319" s="14"/>
      <c r="H319" s="15"/>
      <c r="I319" s="14"/>
      <c r="J319" s="14">
        <v>21291994</v>
      </c>
      <c r="K319" s="14"/>
      <c r="L319" s="15"/>
    </row>
    <row r="320" spans="1:12" ht="15.75" thickBot="1" x14ac:dyDescent="0.3">
      <c r="A320" s="16" t="s">
        <v>352</v>
      </c>
      <c r="B320" s="101"/>
      <c r="C320" s="101"/>
      <c r="D320" s="102"/>
      <c r="E320" s="17"/>
      <c r="F320" s="18"/>
      <c r="G320" s="18"/>
      <c r="H320" s="19"/>
      <c r="I320" s="18">
        <f>SUM(I308:I319)</f>
        <v>21291994</v>
      </c>
      <c r="J320" s="18">
        <f>SUM(J308:J319)</f>
        <v>21291994</v>
      </c>
      <c r="K320" s="18"/>
      <c r="L320" s="19"/>
    </row>
    <row r="321" spans="1:12" x14ac:dyDescent="0.25">
      <c r="A321" s="23">
        <v>8022648</v>
      </c>
      <c r="B321" s="25" t="s">
        <v>179</v>
      </c>
      <c r="C321" s="25" t="s">
        <v>353</v>
      </c>
      <c r="D321" s="34" t="s">
        <v>354</v>
      </c>
      <c r="E321" s="8" t="s">
        <v>56</v>
      </c>
      <c r="F321" s="9"/>
      <c r="G321" s="9"/>
      <c r="H321" s="10"/>
      <c r="I321" s="9"/>
      <c r="J321" s="9"/>
      <c r="K321" s="9">
        <v>50000</v>
      </c>
      <c r="L321" s="10"/>
    </row>
    <row r="322" spans="1:12" x14ac:dyDescent="0.25">
      <c r="A322" s="27"/>
      <c r="B322" s="28"/>
      <c r="C322" s="28"/>
      <c r="D322" s="32"/>
      <c r="E322" s="2" t="s">
        <v>3</v>
      </c>
      <c r="F322" s="3"/>
      <c r="G322" s="3"/>
      <c r="H322" s="5"/>
      <c r="I322" s="3"/>
      <c r="J322" s="3"/>
      <c r="K322" s="3">
        <v>10000</v>
      </c>
      <c r="L322" s="5"/>
    </row>
    <row r="323" spans="1:12" x14ac:dyDescent="0.25">
      <c r="A323" s="27"/>
      <c r="B323" s="28"/>
      <c r="C323" s="28"/>
      <c r="D323" s="32"/>
      <c r="E323" s="2" t="s">
        <v>13</v>
      </c>
      <c r="F323" s="3"/>
      <c r="G323" s="3"/>
      <c r="H323" s="5"/>
      <c r="I323" s="3"/>
      <c r="J323" s="3"/>
      <c r="K323" s="3">
        <v>50000</v>
      </c>
      <c r="L323" s="5"/>
    </row>
    <row r="324" spans="1:12" x14ac:dyDescent="0.25">
      <c r="A324" s="27"/>
      <c r="B324" s="28"/>
      <c r="C324" s="28"/>
      <c r="D324" s="32"/>
      <c r="E324" s="2" t="s">
        <v>4</v>
      </c>
      <c r="F324" s="3"/>
      <c r="G324" s="3"/>
      <c r="H324" s="5"/>
      <c r="I324" s="3"/>
      <c r="J324" s="3"/>
      <c r="K324" s="3">
        <v>20000</v>
      </c>
      <c r="L324" s="5"/>
    </row>
    <row r="325" spans="1:12" x14ac:dyDescent="0.25">
      <c r="A325" s="27"/>
      <c r="B325" s="28"/>
      <c r="C325" s="28"/>
      <c r="D325" s="32"/>
      <c r="E325" s="2" t="s">
        <v>17</v>
      </c>
      <c r="F325" s="3"/>
      <c r="G325" s="3"/>
      <c r="H325" s="5"/>
      <c r="I325" s="3"/>
      <c r="J325" s="3"/>
      <c r="K325" s="3">
        <v>10103</v>
      </c>
      <c r="L325" s="5"/>
    </row>
    <row r="326" spans="1:12" x14ac:dyDescent="0.25">
      <c r="A326" s="27"/>
      <c r="B326" s="28"/>
      <c r="C326" s="28"/>
      <c r="D326" s="32"/>
      <c r="E326" s="2" t="s">
        <v>150</v>
      </c>
      <c r="F326" s="3"/>
      <c r="G326" s="3"/>
      <c r="H326" s="5"/>
      <c r="I326" s="3"/>
      <c r="J326" s="3"/>
      <c r="K326" s="3">
        <v>10000</v>
      </c>
      <c r="L326" s="5"/>
    </row>
    <row r="327" spans="1:12" x14ac:dyDescent="0.25">
      <c r="A327" s="27"/>
      <c r="B327" s="28"/>
      <c r="C327" s="28"/>
      <c r="D327" s="32"/>
      <c r="E327" s="2" t="s">
        <v>62</v>
      </c>
      <c r="F327" s="3"/>
      <c r="G327" s="3"/>
      <c r="H327" s="5"/>
      <c r="I327" s="3"/>
      <c r="J327" s="3"/>
      <c r="K327" s="3">
        <v>60000</v>
      </c>
      <c r="L327" s="5"/>
    </row>
    <row r="328" spans="1:12" x14ac:dyDescent="0.25">
      <c r="A328" s="27"/>
      <c r="B328" s="28"/>
      <c r="C328" s="28"/>
      <c r="D328" s="32"/>
      <c r="E328" s="2" t="s">
        <v>36</v>
      </c>
      <c r="F328" s="3"/>
      <c r="G328" s="3"/>
      <c r="H328" s="5"/>
      <c r="I328" s="3"/>
      <c r="J328" s="3"/>
      <c r="K328" s="3">
        <v>10000</v>
      </c>
      <c r="L328" s="5"/>
    </row>
    <row r="329" spans="1:12" x14ac:dyDescent="0.25">
      <c r="A329" s="27"/>
      <c r="B329" s="28"/>
      <c r="C329" s="28"/>
      <c r="D329" s="32"/>
      <c r="E329" s="2" t="s">
        <v>5</v>
      </c>
      <c r="F329" s="3"/>
      <c r="G329" s="3"/>
      <c r="H329" s="5"/>
      <c r="I329" s="3"/>
      <c r="J329" s="3"/>
      <c r="K329" s="3">
        <v>150000</v>
      </c>
      <c r="L329" s="5"/>
    </row>
    <row r="330" spans="1:12" x14ac:dyDescent="0.25">
      <c r="A330" s="27"/>
      <c r="B330" s="28"/>
      <c r="C330" s="28"/>
      <c r="D330" s="32"/>
      <c r="E330" s="2" t="s">
        <v>37</v>
      </c>
      <c r="F330" s="3"/>
      <c r="G330" s="3"/>
      <c r="H330" s="5"/>
      <c r="I330" s="3"/>
      <c r="J330" s="3"/>
      <c r="K330" s="3">
        <v>818000</v>
      </c>
      <c r="L330" s="5"/>
    </row>
    <row r="331" spans="1:12" ht="15.75" thickBot="1" x14ac:dyDescent="0.3">
      <c r="A331" s="24"/>
      <c r="B331" s="26"/>
      <c r="C331" s="26"/>
      <c r="D331" s="33"/>
      <c r="E331" s="13" t="s">
        <v>22</v>
      </c>
      <c r="F331" s="14"/>
      <c r="G331" s="14"/>
      <c r="H331" s="15"/>
      <c r="I331" s="14"/>
      <c r="J331" s="14"/>
      <c r="K331" s="14">
        <v>170000</v>
      </c>
      <c r="L331" s="15"/>
    </row>
    <row r="332" spans="1:12" ht="15.75" thickBot="1" x14ac:dyDescent="0.3">
      <c r="A332" s="16" t="s">
        <v>355</v>
      </c>
      <c r="B332" s="101"/>
      <c r="C332" s="101"/>
      <c r="D332" s="102"/>
      <c r="E332" s="17"/>
      <c r="F332" s="18"/>
      <c r="G332" s="18"/>
      <c r="H332" s="19"/>
      <c r="I332" s="18"/>
      <c r="J332" s="18"/>
      <c r="K332" s="18">
        <v>1358103</v>
      </c>
      <c r="L332" s="19"/>
    </row>
    <row r="333" spans="1:12" x14ac:dyDescent="0.25">
      <c r="A333" s="23">
        <v>8022444</v>
      </c>
      <c r="B333" s="78" t="s">
        <v>180</v>
      </c>
      <c r="C333" s="78" t="s">
        <v>356</v>
      </c>
      <c r="D333" s="82" t="s">
        <v>193</v>
      </c>
      <c r="E333" s="8" t="s">
        <v>15</v>
      </c>
      <c r="F333" s="9"/>
      <c r="G333" s="9">
        <v>200000</v>
      </c>
      <c r="H333" s="10"/>
      <c r="I333" s="9"/>
      <c r="J333" s="9"/>
      <c r="K333" s="9"/>
      <c r="L333" s="10"/>
    </row>
    <row r="334" spans="1:12" x14ac:dyDescent="0.25">
      <c r="A334" s="27"/>
      <c r="B334" s="79"/>
      <c r="C334" s="79"/>
      <c r="D334" s="83"/>
      <c r="E334" s="2" t="s">
        <v>17</v>
      </c>
      <c r="F334" s="3">
        <v>180000</v>
      </c>
      <c r="G334" s="3"/>
      <c r="H334" s="5"/>
      <c r="I334" s="3"/>
      <c r="J334" s="3"/>
      <c r="K334" s="3"/>
      <c r="L334" s="5"/>
    </row>
    <row r="335" spans="1:12" x14ac:dyDescent="0.25">
      <c r="A335" s="27"/>
      <c r="B335" s="79"/>
      <c r="C335" s="79"/>
      <c r="D335" s="83"/>
      <c r="E335" s="2" t="s">
        <v>36</v>
      </c>
      <c r="F335" s="3">
        <v>180000</v>
      </c>
      <c r="G335" s="3"/>
      <c r="H335" s="5"/>
      <c r="I335" s="3"/>
      <c r="J335" s="3"/>
      <c r="K335" s="3"/>
      <c r="L335" s="5"/>
    </row>
    <row r="336" spans="1:12" x14ac:dyDescent="0.25">
      <c r="A336" s="27"/>
      <c r="B336" s="79"/>
      <c r="C336" s="79"/>
      <c r="D336" s="83"/>
      <c r="E336" s="2" t="s">
        <v>5</v>
      </c>
      <c r="F336" s="3">
        <v>400000</v>
      </c>
      <c r="G336" s="3"/>
      <c r="H336" s="5"/>
      <c r="I336" s="3"/>
      <c r="J336" s="3"/>
      <c r="K336" s="3"/>
      <c r="L336" s="5"/>
    </row>
    <row r="337" spans="1:12" x14ac:dyDescent="0.25">
      <c r="A337" s="27"/>
      <c r="B337" s="79"/>
      <c r="C337" s="79"/>
      <c r="D337" s="83"/>
      <c r="E337" s="2" t="s">
        <v>23</v>
      </c>
      <c r="F337" s="3">
        <v>200000</v>
      </c>
      <c r="G337" s="3"/>
      <c r="H337" s="5"/>
      <c r="I337" s="3"/>
      <c r="J337" s="3"/>
      <c r="K337" s="3"/>
      <c r="L337" s="5"/>
    </row>
    <row r="338" spans="1:12" x14ac:dyDescent="0.25">
      <c r="A338" s="27"/>
      <c r="B338" s="25"/>
      <c r="C338" s="25"/>
      <c r="D338" s="34"/>
      <c r="E338" s="2" t="s">
        <v>152</v>
      </c>
      <c r="F338" s="3"/>
      <c r="G338" s="3">
        <v>760000</v>
      </c>
      <c r="H338" s="5"/>
      <c r="I338" s="3"/>
      <c r="J338" s="3"/>
      <c r="K338" s="3"/>
      <c r="L338" s="5"/>
    </row>
    <row r="339" spans="1:12" x14ac:dyDescent="0.25">
      <c r="A339" s="40" t="s">
        <v>357</v>
      </c>
      <c r="B339" s="1"/>
      <c r="C339" s="1"/>
      <c r="D339" s="38"/>
      <c r="E339" s="35"/>
      <c r="F339" s="36">
        <f>SUM(F333:F338)</f>
        <v>960000</v>
      </c>
      <c r="G339" s="36">
        <f>SUM(G333:G338)</f>
        <v>960000</v>
      </c>
      <c r="H339" s="41"/>
      <c r="I339" s="36"/>
      <c r="J339" s="36"/>
      <c r="K339" s="36"/>
      <c r="L339" s="41"/>
    </row>
    <row r="340" spans="1:12" x14ac:dyDescent="0.25">
      <c r="A340" s="27">
        <v>8033390</v>
      </c>
      <c r="B340" s="26" t="s">
        <v>170</v>
      </c>
      <c r="C340" s="26" t="s">
        <v>358</v>
      </c>
      <c r="D340" s="33" t="s">
        <v>359</v>
      </c>
      <c r="E340" s="2" t="s">
        <v>3</v>
      </c>
      <c r="F340" s="3"/>
      <c r="G340" s="3"/>
      <c r="H340" s="5"/>
      <c r="I340" s="3"/>
      <c r="J340" s="3"/>
      <c r="K340" s="3">
        <v>27604</v>
      </c>
      <c r="L340" s="5"/>
    </row>
    <row r="341" spans="1:12" x14ac:dyDescent="0.25">
      <c r="A341" s="27"/>
      <c r="B341" s="79"/>
      <c r="C341" s="79"/>
      <c r="D341" s="83"/>
      <c r="E341" s="2" t="s">
        <v>36</v>
      </c>
      <c r="F341" s="3"/>
      <c r="G341" s="3"/>
      <c r="H341" s="5"/>
      <c r="I341" s="3"/>
      <c r="J341" s="3"/>
      <c r="K341" s="3">
        <v>691362</v>
      </c>
      <c r="L341" s="5"/>
    </row>
    <row r="342" spans="1:12" x14ac:dyDescent="0.25">
      <c r="A342" s="27"/>
      <c r="B342" s="79"/>
      <c r="C342" s="79"/>
      <c r="D342" s="83"/>
      <c r="E342" s="2" t="s">
        <v>5</v>
      </c>
      <c r="F342" s="3"/>
      <c r="G342" s="3"/>
      <c r="H342" s="5"/>
      <c r="I342" s="3"/>
      <c r="J342" s="3"/>
      <c r="K342" s="3">
        <v>47600</v>
      </c>
      <c r="L342" s="5"/>
    </row>
    <row r="343" spans="1:12" x14ac:dyDescent="0.25">
      <c r="A343" s="27"/>
      <c r="B343" s="79"/>
      <c r="C343" s="79"/>
      <c r="D343" s="83"/>
      <c r="E343" s="2" t="s">
        <v>204</v>
      </c>
      <c r="F343" s="3"/>
      <c r="G343" s="3"/>
      <c r="H343" s="5"/>
      <c r="I343" s="3"/>
      <c r="J343" s="3"/>
      <c r="K343" s="3">
        <v>110844</v>
      </c>
      <c r="L343" s="5"/>
    </row>
    <row r="344" spans="1:12" x14ac:dyDescent="0.25">
      <c r="A344" s="27"/>
      <c r="B344" s="79"/>
      <c r="C344" s="79"/>
      <c r="D344" s="83"/>
      <c r="E344" s="2" t="s">
        <v>19</v>
      </c>
      <c r="F344" s="3"/>
      <c r="G344" s="3"/>
      <c r="H344" s="5"/>
      <c r="I344" s="3"/>
      <c r="J344" s="3"/>
      <c r="K344" s="3">
        <v>302178</v>
      </c>
      <c r="L344" s="5"/>
    </row>
    <row r="345" spans="1:12" x14ac:dyDescent="0.25">
      <c r="A345" s="27"/>
      <c r="B345" s="79"/>
      <c r="C345" s="79"/>
      <c r="D345" s="83"/>
      <c r="E345" s="2" t="s">
        <v>21</v>
      </c>
      <c r="F345" s="3"/>
      <c r="G345" s="3"/>
      <c r="H345" s="5"/>
      <c r="I345" s="3"/>
      <c r="J345" s="3"/>
      <c r="K345" s="3">
        <v>470000</v>
      </c>
      <c r="L345" s="5"/>
    </row>
    <row r="346" spans="1:12" ht="15.75" thickBot="1" x14ac:dyDescent="0.3">
      <c r="A346" s="24"/>
      <c r="B346" s="79"/>
      <c r="C346" s="79"/>
      <c r="D346" s="83"/>
      <c r="E346" s="13" t="s">
        <v>23</v>
      </c>
      <c r="F346" s="14"/>
      <c r="G346" s="14"/>
      <c r="H346" s="15"/>
      <c r="I346" s="14"/>
      <c r="J346" s="14"/>
      <c r="K346" s="14">
        <v>774912</v>
      </c>
      <c r="L346" s="15"/>
    </row>
    <row r="347" spans="1:12" ht="15.75" thickBot="1" x14ac:dyDescent="0.3">
      <c r="A347" s="16" t="s">
        <v>360</v>
      </c>
      <c r="B347" s="101"/>
      <c r="C347" s="101"/>
      <c r="D347" s="102"/>
      <c r="E347" s="17"/>
      <c r="F347" s="18"/>
      <c r="G347" s="18"/>
      <c r="H347" s="19"/>
      <c r="I347" s="18"/>
      <c r="J347" s="18"/>
      <c r="K347" s="18">
        <v>2424500</v>
      </c>
      <c r="L347" s="19"/>
    </row>
    <row r="348" spans="1:12" x14ac:dyDescent="0.25">
      <c r="A348" s="23">
        <v>8033768</v>
      </c>
      <c r="B348" s="25" t="s">
        <v>176</v>
      </c>
      <c r="C348" s="25" t="s">
        <v>361</v>
      </c>
      <c r="D348" s="34" t="s">
        <v>193</v>
      </c>
      <c r="E348" s="8" t="s">
        <v>14</v>
      </c>
      <c r="F348" s="9">
        <v>500000</v>
      </c>
      <c r="G348" s="9"/>
      <c r="H348" s="10"/>
      <c r="I348" s="9"/>
      <c r="J348" s="9"/>
      <c r="K348" s="9"/>
      <c r="L348" s="10"/>
    </row>
    <row r="349" spans="1:12" x14ac:dyDescent="0.25">
      <c r="A349" s="27"/>
      <c r="B349" s="28"/>
      <c r="C349" s="28"/>
      <c r="D349" s="32"/>
      <c r="E349" s="2" t="s">
        <v>19</v>
      </c>
      <c r="F349" s="3">
        <v>500000</v>
      </c>
      <c r="G349" s="3"/>
      <c r="H349" s="5"/>
      <c r="I349" s="3"/>
      <c r="J349" s="3"/>
      <c r="K349" s="3"/>
      <c r="L349" s="5"/>
    </row>
    <row r="350" spans="1:12" x14ac:dyDescent="0.25">
      <c r="A350" s="27"/>
      <c r="B350" s="28"/>
      <c r="C350" s="28"/>
      <c r="D350" s="32"/>
      <c r="E350" s="2" t="s">
        <v>86</v>
      </c>
      <c r="F350" s="3"/>
      <c r="G350" s="3">
        <v>6167225</v>
      </c>
      <c r="H350" s="5"/>
      <c r="I350" s="3"/>
      <c r="J350" s="3"/>
      <c r="K350" s="3"/>
      <c r="L350" s="5"/>
    </row>
    <row r="351" spans="1:12" x14ac:dyDescent="0.25">
      <c r="A351" s="27"/>
      <c r="B351" s="28"/>
      <c r="C351" s="28"/>
      <c r="D351" s="32"/>
      <c r="E351" s="2" t="s">
        <v>362</v>
      </c>
      <c r="F351" s="3">
        <v>7184515</v>
      </c>
      <c r="G351" s="3"/>
      <c r="H351" s="5"/>
      <c r="I351" s="3"/>
      <c r="J351" s="3"/>
      <c r="K351" s="3"/>
      <c r="L351" s="5"/>
    </row>
    <row r="352" spans="1:12" ht="15.75" thickBot="1" x14ac:dyDescent="0.3">
      <c r="A352" s="24"/>
      <c r="B352" s="11" t="s">
        <v>176</v>
      </c>
      <c r="C352" s="11" t="s">
        <v>363</v>
      </c>
      <c r="D352" s="33"/>
      <c r="E352" s="13" t="s">
        <v>362</v>
      </c>
      <c r="F352" s="14"/>
      <c r="G352" s="14">
        <v>2017290</v>
      </c>
      <c r="H352" s="15"/>
      <c r="I352" s="14"/>
      <c r="J352" s="14"/>
      <c r="K352" s="14"/>
      <c r="L352" s="15"/>
    </row>
    <row r="353" spans="1:12" ht="15.75" thickBot="1" x14ac:dyDescent="0.3">
      <c r="A353" s="16" t="s">
        <v>364</v>
      </c>
      <c r="B353" s="101"/>
      <c r="C353" s="101"/>
      <c r="D353" s="102"/>
      <c r="E353" s="17"/>
      <c r="F353" s="18">
        <f>SUM(F348:F352)</f>
        <v>8184515</v>
      </c>
      <c r="G353" s="18">
        <f>SUM(G348:G352)</f>
        <v>8184515</v>
      </c>
      <c r="H353" s="19"/>
      <c r="I353" s="18"/>
      <c r="J353" s="18"/>
      <c r="K353" s="18"/>
      <c r="L353" s="19"/>
    </row>
    <row r="354" spans="1:12" x14ac:dyDescent="0.25">
      <c r="A354" s="23">
        <v>8022654</v>
      </c>
      <c r="B354" s="25" t="s">
        <v>175</v>
      </c>
      <c r="C354" s="25" t="s">
        <v>365</v>
      </c>
      <c r="D354" s="34" t="s">
        <v>193</v>
      </c>
      <c r="E354" s="8" t="s">
        <v>3</v>
      </c>
      <c r="F354" s="9">
        <v>750000</v>
      </c>
      <c r="G354" s="9"/>
      <c r="H354" s="10"/>
      <c r="I354" s="9"/>
      <c r="J354" s="9"/>
      <c r="K354" s="9"/>
      <c r="L354" s="10"/>
    </row>
    <row r="355" spans="1:12" x14ac:dyDescent="0.25">
      <c r="A355" s="27"/>
      <c r="B355" s="28"/>
      <c r="C355" s="28"/>
      <c r="D355" s="32"/>
      <c r="E355" s="2" t="s">
        <v>60</v>
      </c>
      <c r="F355" s="3"/>
      <c r="G355" s="3">
        <v>350000</v>
      </c>
      <c r="H355" s="5"/>
      <c r="I355" s="3"/>
      <c r="J355" s="3"/>
      <c r="K355" s="3"/>
      <c r="L355" s="5"/>
    </row>
    <row r="356" spans="1:12" ht="15.75" thickBot="1" x14ac:dyDescent="0.3">
      <c r="A356" s="24"/>
      <c r="B356" s="26"/>
      <c r="C356" s="26"/>
      <c r="D356" s="33"/>
      <c r="E356" s="13" t="s">
        <v>150</v>
      </c>
      <c r="F356" s="14"/>
      <c r="G356" s="14">
        <v>400000</v>
      </c>
      <c r="H356" s="15"/>
      <c r="I356" s="14"/>
      <c r="J356" s="14"/>
      <c r="K356" s="14"/>
      <c r="L356" s="15"/>
    </row>
    <row r="357" spans="1:12" ht="15.75" thickBot="1" x14ac:dyDescent="0.3">
      <c r="A357" s="16" t="s">
        <v>366</v>
      </c>
      <c r="B357" s="101"/>
      <c r="C357" s="101"/>
      <c r="D357" s="102"/>
      <c r="E357" s="17"/>
      <c r="F357" s="18">
        <f>SUM(F354:F356)</f>
        <v>750000</v>
      </c>
      <c r="G357" s="18">
        <f>SUM(G354:G356)</f>
        <v>750000</v>
      </c>
      <c r="H357" s="19"/>
      <c r="I357" s="18"/>
      <c r="J357" s="18"/>
      <c r="K357" s="18"/>
      <c r="L357" s="19"/>
    </row>
    <row r="358" spans="1:12" x14ac:dyDescent="0.25">
      <c r="A358" s="23">
        <v>8025890</v>
      </c>
      <c r="B358" s="25" t="s">
        <v>178</v>
      </c>
      <c r="C358" s="25" t="s">
        <v>367</v>
      </c>
      <c r="D358" s="34" t="s">
        <v>193</v>
      </c>
      <c r="E358" s="8" t="s">
        <v>204</v>
      </c>
      <c r="F358" s="9"/>
      <c r="G358" s="9">
        <v>1300000</v>
      </c>
      <c r="H358" s="10"/>
      <c r="I358" s="9"/>
      <c r="J358" s="9"/>
      <c r="K358" s="9"/>
      <c r="L358" s="10"/>
    </row>
    <row r="359" spans="1:12" ht="15.75" thickBot="1" x14ac:dyDescent="0.3">
      <c r="A359" s="24"/>
      <c r="B359" s="26"/>
      <c r="C359" s="26"/>
      <c r="D359" s="33"/>
      <c r="E359" s="13" t="s">
        <v>23</v>
      </c>
      <c r="F359" s="14">
        <v>1300000</v>
      </c>
      <c r="G359" s="14"/>
      <c r="H359" s="15"/>
      <c r="I359" s="14"/>
      <c r="J359" s="14"/>
      <c r="K359" s="14"/>
      <c r="L359" s="15"/>
    </row>
    <row r="360" spans="1:12" ht="15.75" thickBot="1" x14ac:dyDescent="0.3">
      <c r="A360" s="16" t="s">
        <v>368</v>
      </c>
      <c r="B360" s="101"/>
      <c r="C360" s="101"/>
      <c r="D360" s="102"/>
      <c r="E360" s="17"/>
      <c r="F360" s="18">
        <f>SUM(F358:F359)</f>
        <v>1300000</v>
      </c>
      <c r="G360" s="18">
        <f>SUM(G358:G359)</f>
        <v>1300000</v>
      </c>
      <c r="H360" s="19"/>
      <c r="I360" s="18"/>
      <c r="J360" s="18"/>
      <c r="K360" s="18"/>
      <c r="L360" s="19"/>
    </row>
    <row r="361" spans="1:12" x14ac:dyDescent="0.25">
      <c r="A361" s="23">
        <v>8033371</v>
      </c>
      <c r="B361" s="25" t="s">
        <v>170</v>
      </c>
      <c r="C361" s="25" t="s">
        <v>369</v>
      </c>
      <c r="D361" s="34" t="s">
        <v>260</v>
      </c>
      <c r="E361" s="8" t="s">
        <v>36</v>
      </c>
      <c r="F361" s="9"/>
      <c r="G361" s="9"/>
      <c r="H361" s="10"/>
      <c r="I361" s="9"/>
      <c r="J361" s="9"/>
      <c r="K361" s="9">
        <v>1403000</v>
      </c>
      <c r="L361" s="10"/>
    </row>
    <row r="362" spans="1:12" x14ac:dyDescent="0.25">
      <c r="A362" s="27"/>
      <c r="B362" s="28"/>
      <c r="C362" s="28"/>
      <c r="D362" s="32"/>
      <c r="E362" s="2" t="s">
        <v>19</v>
      </c>
      <c r="F362" s="3"/>
      <c r="G362" s="3"/>
      <c r="H362" s="5"/>
      <c r="I362" s="3"/>
      <c r="J362" s="3"/>
      <c r="K362" s="3">
        <v>197000</v>
      </c>
      <c r="L362" s="5"/>
    </row>
    <row r="363" spans="1:12" ht="15.75" thickBot="1" x14ac:dyDescent="0.3">
      <c r="A363" s="42" t="s">
        <v>370</v>
      </c>
      <c r="B363" s="11"/>
      <c r="C363" s="11"/>
      <c r="D363" s="43"/>
      <c r="E363" s="44"/>
      <c r="F363" s="45"/>
      <c r="G363" s="45"/>
      <c r="H363" s="46"/>
      <c r="I363" s="45"/>
      <c r="J363" s="45"/>
      <c r="K363" s="45">
        <v>1600000</v>
      </c>
      <c r="L363" s="46"/>
    </row>
    <row r="364" spans="1:12" ht="15.75" thickBot="1" x14ac:dyDescent="0.3">
      <c r="A364" s="113">
        <v>8033753</v>
      </c>
      <c r="B364" s="101" t="s">
        <v>175</v>
      </c>
      <c r="C364" s="101" t="s">
        <v>226</v>
      </c>
      <c r="D364" s="114" t="s">
        <v>227</v>
      </c>
      <c r="E364" s="115" t="s">
        <v>204</v>
      </c>
      <c r="F364" s="116"/>
      <c r="G364" s="116"/>
      <c r="H364" s="117"/>
      <c r="I364" s="116"/>
      <c r="J364" s="116"/>
      <c r="K364" s="116"/>
      <c r="L364" s="117">
        <v>370016</v>
      </c>
    </row>
    <row r="365" spans="1:12" ht="15.75" thickBot="1" x14ac:dyDescent="0.3">
      <c r="A365" s="108" t="s">
        <v>371</v>
      </c>
      <c r="B365" s="104"/>
      <c r="C365" s="104"/>
      <c r="D365" s="109"/>
      <c r="E365" s="110"/>
      <c r="F365" s="111"/>
      <c r="G365" s="111"/>
      <c r="H365" s="112"/>
      <c r="I365" s="111"/>
      <c r="J365" s="111"/>
      <c r="K365" s="111"/>
      <c r="L365" s="112">
        <v>370016</v>
      </c>
    </row>
    <row r="366" spans="1:12" ht="23.25" customHeight="1" thickBot="1" x14ac:dyDescent="0.3">
      <c r="A366" s="72" t="s">
        <v>164</v>
      </c>
      <c r="B366" s="76"/>
      <c r="C366" s="76"/>
      <c r="D366" s="76"/>
      <c r="E366" s="73"/>
      <c r="F366" s="74">
        <f>+F360+F357+F353+F339+F284+F303+F292+F284+F281+F273+F263+F254+F226+F218+F215+F209+F206+F202+F196+F193+F188+F184+F181+F170+F167+F161+F158+F155+F145+F141+F137+F133+F126+F116+F108+F105+F100+F97+F92+F89+F82+F78+F75+F61+F57+F51+F38+F30+F16</f>
        <v>67087289</v>
      </c>
      <c r="G366" s="74">
        <f>+G360+G357+G353+G339+G284+G303+G292+G284+G281+G273+G263+G254+G226+G218+G215+G209+G206+G202+G196+G193+G188+G184+G181+G170+G167+G161+G158+G155+G145+G141+G137+G133+G126+G116+G108+G105+G100+G97+G92+G89+G82+G78+G75+G61+G57+G51+G38+G30+G16</f>
        <v>67087289</v>
      </c>
      <c r="H366" s="75">
        <f>+H305+H307+H300+H298+H296+H294+H286</f>
        <v>15326558</v>
      </c>
      <c r="I366" s="74">
        <f>+I320+I243+I199+I164+I152+I111</f>
        <v>45891049</v>
      </c>
      <c r="J366" s="74">
        <f>+J320+J243+J199+J164+J152+J111</f>
        <v>45891049</v>
      </c>
      <c r="K366" s="74">
        <f>+K363+K347+K332+K278+K269+K260+K251+K245+K239+K232+K220+K190+K72+K69+K66+K46+K35+K12</f>
        <v>69866200</v>
      </c>
      <c r="L366" s="75">
        <f>+L365+L289+L84</f>
        <v>25068918.815000001</v>
      </c>
    </row>
  </sheetData>
  <mergeCells count="287">
    <mergeCell ref="D106:D107"/>
    <mergeCell ref="B165:B166"/>
    <mergeCell ref="C165:C166"/>
    <mergeCell ref="D165:D166"/>
    <mergeCell ref="B333:B338"/>
    <mergeCell ref="C333:C338"/>
    <mergeCell ref="D333:D338"/>
    <mergeCell ref="D70:D71"/>
    <mergeCell ref="D90:D91"/>
    <mergeCell ref="B98:B99"/>
    <mergeCell ref="C98:C99"/>
    <mergeCell ref="D98:D99"/>
    <mergeCell ref="D93:D96"/>
    <mergeCell ref="A2:L2"/>
    <mergeCell ref="B47:B50"/>
    <mergeCell ref="C47:C50"/>
    <mergeCell ref="D47:D50"/>
    <mergeCell ref="B361:B362"/>
    <mergeCell ref="C361:C362"/>
    <mergeCell ref="D361:D362"/>
    <mergeCell ref="F3:G3"/>
    <mergeCell ref="F4:G4"/>
    <mergeCell ref="B17:B29"/>
    <mergeCell ref="B101:B104"/>
    <mergeCell ref="B159:B160"/>
    <mergeCell ref="B207:B208"/>
    <mergeCell ref="B210:B214"/>
    <mergeCell ref="B58:B59"/>
    <mergeCell ref="C58:C59"/>
    <mergeCell ref="D58:D59"/>
    <mergeCell ref="B70:B71"/>
    <mergeCell ref="C70:C71"/>
    <mergeCell ref="B354:B356"/>
    <mergeCell ref="C354:C356"/>
    <mergeCell ref="D354:D356"/>
    <mergeCell ref="B358:B359"/>
    <mergeCell ref="C358:C359"/>
    <mergeCell ref="D358:D359"/>
    <mergeCell ref="B321:B331"/>
    <mergeCell ref="C321:C331"/>
    <mergeCell ref="D321:D331"/>
    <mergeCell ref="B348:B351"/>
    <mergeCell ref="C348:C351"/>
    <mergeCell ref="D348:D352"/>
    <mergeCell ref="B340:B346"/>
    <mergeCell ref="C340:C346"/>
    <mergeCell ref="D340:D346"/>
    <mergeCell ref="B290:B291"/>
    <mergeCell ref="C290:C291"/>
    <mergeCell ref="D290:D291"/>
    <mergeCell ref="B308:B319"/>
    <mergeCell ref="C308:C319"/>
    <mergeCell ref="D308:D319"/>
    <mergeCell ref="B282:B283"/>
    <mergeCell ref="C282:C283"/>
    <mergeCell ref="D282:D283"/>
    <mergeCell ref="B287:B288"/>
    <mergeCell ref="C287:C288"/>
    <mergeCell ref="D287:D288"/>
    <mergeCell ref="B274:B277"/>
    <mergeCell ref="C274:C277"/>
    <mergeCell ref="D274:D277"/>
    <mergeCell ref="B279:B280"/>
    <mergeCell ref="C279:C280"/>
    <mergeCell ref="D279:D280"/>
    <mergeCell ref="B264:B268"/>
    <mergeCell ref="C264:C268"/>
    <mergeCell ref="D264:D268"/>
    <mergeCell ref="B270:B272"/>
    <mergeCell ref="C270:C272"/>
    <mergeCell ref="D270:D272"/>
    <mergeCell ref="B261:B262"/>
    <mergeCell ref="C261:C262"/>
    <mergeCell ref="D261:D262"/>
    <mergeCell ref="B252:B253"/>
    <mergeCell ref="C252:C253"/>
    <mergeCell ref="D252:D253"/>
    <mergeCell ref="B255:B259"/>
    <mergeCell ref="C255:C259"/>
    <mergeCell ref="D255:D259"/>
    <mergeCell ref="B240:B242"/>
    <mergeCell ref="C240:C242"/>
    <mergeCell ref="D240:D242"/>
    <mergeCell ref="B246:B250"/>
    <mergeCell ref="C246:C250"/>
    <mergeCell ref="D246:D250"/>
    <mergeCell ref="B227:B231"/>
    <mergeCell ref="C227:C231"/>
    <mergeCell ref="D227:D231"/>
    <mergeCell ref="B233:B238"/>
    <mergeCell ref="C233:C238"/>
    <mergeCell ref="D233:D238"/>
    <mergeCell ref="B216:B217"/>
    <mergeCell ref="C216:C217"/>
    <mergeCell ref="D216:D217"/>
    <mergeCell ref="B221:B225"/>
    <mergeCell ref="C221:C225"/>
    <mergeCell ref="D221:D225"/>
    <mergeCell ref="C207:C208"/>
    <mergeCell ref="D207:D208"/>
    <mergeCell ref="C210:C214"/>
    <mergeCell ref="D210:D214"/>
    <mergeCell ref="B200:B201"/>
    <mergeCell ref="C200:C201"/>
    <mergeCell ref="D200:D201"/>
    <mergeCell ref="B203:B205"/>
    <mergeCell ref="C203:C205"/>
    <mergeCell ref="D203:D205"/>
    <mergeCell ref="B194:B195"/>
    <mergeCell ref="C194:C195"/>
    <mergeCell ref="D194:D195"/>
    <mergeCell ref="B197:B198"/>
    <mergeCell ref="C197:C198"/>
    <mergeCell ref="D197:D198"/>
    <mergeCell ref="B185:B187"/>
    <mergeCell ref="C185:C187"/>
    <mergeCell ref="D185:D187"/>
    <mergeCell ref="B191:B192"/>
    <mergeCell ref="C191:C192"/>
    <mergeCell ref="D191:D192"/>
    <mergeCell ref="B171:B180"/>
    <mergeCell ref="C171:C180"/>
    <mergeCell ref="D171:D180"/>
    <mergeCell ref="B182:B183"/>
    <mergeCell ref="C182:C183"/>
    <mergeCell ref="D182:D183"/>
    <mergeCell ref="B162:B163"/>
    <mergeCell ref="C162:C163"/>
    <mergeCell ref="D162:D163"/>
    <mergeCell ref="B168:B169"/>
    <mergeCell ref="C168:C169"/>
    <mergeCell ref="D168:D169"/>
    <mergeCell ref="D156:D157"/>
    <mergeCell ref="C159:C160"/>
    <mergeCell ref="D159:D160"/>
    <mergeCell ref="B153:B154"/>
    <mergeCell ref="C153:C154"/>
    <mergeCell ref="B156:B157"/>
    <mergeCell ref="C156:C157"/>
    <mergeCell ref="B142:B144"/>
    <mergeCell ref="C142:C144"/>
    <mergeCell ref="D142:D144"/>
    <mergeCell ref="B146:B151"/>
    <mergeCell ref="C146:C151"/>
    <mergeCell ref="D146:D151"/>
    <mergeCell ref="B134:B136"/>
    <mergeCell ref="C134:C136"/>
    <mergeCell ref="D134:D136"/>
    <mergeCell ref="B138:B140"/>
    <mergeCell ref="C138:C140"/>
    <mergeCell ref="D138:D140"/>
    <mergeCell ref="B117:B125"/>
    <mergeCell ref="C117:C125"/>
    <mergeCell ref="D117:D125"/>
    <mergeCell ref="B127:B132"/>
    <mergeCell ref="C127:C132"/>
    <mergeCell ref="D127:D132"/>
    <mergeCell ref="B109:B110"/>
    <mergeCell ref="C109:C110"/>
    <mergeCell ref="D109:D110"/>
    <mergeCell ref="B112:B115"/>
    <mergeCell ref="C112:C115"/>
    <mergeCell ref="D112:D115"/>
    <mergeCell ref="C101:C104"/>
    <mergeCell ref="D101:D104"/>
    <mergeCell ref="B90:B91"/>
    <mergeCell ref="C90:C91"/>
    <mergeCell ref="B93:B96"/>
    <mergeCell ref="C93:C96"/>
    <mergeCell ref="B79:B81"/>
    <mergeCell ref="C79:C81"/>
    <mergeCell ref="D79:D81"/>
    <mergeCell ref="B85:B88"/>
    <mergeCell ref="C85:C88"/>
    <mergeCell ref="D85:D88"/>
    <mergeCell ref="B73:B74"/>
    <mergeCell ref="C73:C74"/>
    <mergeCell ref="D73:D74"/>
    <mergeCell ref="B76:B77"/>
    <mergeCell ref="C76:C77"/>
    <mergeCell ref="D76:D77"/>
    <mergeCell ref="B62:B65"/>
    <mergeCell ref="C62:C65"/>
    <mergeCell ref="D62:D65"/>
    <mergeCell ref="B67:B68"/>
    <mergeCell ref="C67:C68"/>
    <mergeCell ref="D67:D68"/>
    <mergeCell ref="B39:B45"/>
    <mergeCell ref="C39:C45"/>
    <mergeCell ref="D39:D45"/>
    <mergeCell ref="B52:B56"/>
    <mergeCell ref="C52:C56"/>
    <mergeCell ref="D52:D56"/>
    <mergeCell ref="B31:B34"/>
    <mergeCell ref="C31:C34"/>
    <mergeCell ref="D31:D34"/>
    <mergeCell ref="B36:B37"/>
    <mergeCell ref="C36:C37"/>
    <mergeCell ref="D36:D37"/>
    <mergeCell ref="D13:D15"/>
    <mergeCell ref="C17:C29"/>
    <mergeCell ref="D17:D29"/>
    <mergeCell ref="A354:A356"/>
    <mergeCell ref="A358:A359"/>
    <mergeCell ref="A361:A362"/>
    <mergeCell ref="A301:A302"/>
    <mergeCell ref="A308:A319"/>
    <mergeCell ref="A321:A331"/>
    <mergeCell ref="A333:A338"/>
    <mergeCell ref="A340:A346"/>
    <mergeCell ref="A348:A352"/>
    <mergeCell ref="A290:A291"/>
    <mergeCell ref="A246:A250"/>
    <mergeCell ref="A252:A253"/>
    <mergeCell ref="A255:A259"/>
    <mergeCell ref="A261:A262"/>
    <mergeCell ref="A264:A268"/>
    <mergeCell ref="A270:A272"/>
    <mergeCell ref="A274:A277"/>
    <mergeCell ref="A279:A280"/>
    <mergeCell ref="A282:A283"/>
    <mergeCell ref="A287:A288"/>
    <mergeCell ref="A240:A242"/>
    <mergeCell ref="A191:A192"/>
    <mergeCell ref="A194:A195"/>
    <mergeCell ref="A197:A198"/>
    <mergeCell ref="A200:A201"/>
    <mergeCell ref="A203:A205"/>
    <mergeCell ref="A207:A208"/>
    <mergeCell ref="A210:A214"/>
    <mergeCell ref="A216:A217"/>
    <mergeCell ref="A221:A225"/>
    <mergeCell ref="A227:A231"/>
    <mergeCell ref="A233:A238"/>
    <mergeCell ref="A185:A187"/>
    <mergeCell ref="A138:A140"/>
    <mergeCell ref="A142:A144"/>
    <mergeCell ref="A146:A151"/>
    <mergeCell ref="A153:A154"/>
    <mergeCell ref="A156:A157"/>
    <mergeCell ref="A159:A160"/>
    <mergeCell ref="A162:A163"/>
    <mergeCell ref="A165:A166"/>
    <mergeCell ref="A168:A169"/>
    <mergeCell ref="A171:A180"/>
    <mergeCell ref="A182:A183"/>
    <mergeCell ref="A134:A136"/>
    <mergeCell ref="A79:A81"/>
    <mergeCell ref="A85:A88"/>
    <mergeCell ref="A90:A91"/>
    <mergeCell ref="A93:A96"/>
    <mergeCell ref="A98:A99"/>
    <mergeCell ref="A101:A104"/>
    <mergeCell ref="A106:A107"/>
    <mergeCell ref="A109:A110"/>
    <mergeCell ref="A112:A115"/>
    <mergeCell ref="A117:A125"/>
    <mergeCell ref="A127:A132"/>
    <mergeCell ref="A76:A77"/>
    <mergeCell ref="A17:A29"/>
    <mergeCell ref="A31:A34"/>
    <mergeCell ref="A36:A37"/>
    <mergeCell ref="A39:A45"/>
    <mergeCell ref="A47:A50"/>
    <mergeCell ref="A52:A56"/>
    <mergeCell ref="A58:A60"/>
    <mergeCell ref="A62:A65"/>
    <mergeCell ref="A67:A68"/>
    <mergeCell ref="A70:A71"/>
    <mergeCell ref="A73:A74"/>
    <mergeCell ref="D3:D5"/>
    <mergeCell ref="E3:E5"/>
    <mergeCell ref="A6:A11"/>
    <mergeCell ref="I4:J4"/>
    <mergeCell ref="I3:K3"/>
    <mergeCell ref="K4:K5"/>
    <mergeCell ref="L4:L5"/>
    <mergeCell ref="B6:B11"/>
    <mergeCell ref="C6:C11"/>
    <mergeCell ref="D6:D11"/>
    <mergeCell ref="H4:H5"/>
    <mergeCell ref="A13:A15"/>
    <mergeCell ref="A3:A5"/>
    <mergeCell ref="B3:B5"/>
    <mergeCell ref="C3:C5"/>
    <mergeCell ref="B13:B15"/>
    <mergeCell ref="C13:C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Transf. Verba OF fevereiro</vt:lpstr>
      <vt:lpstr>Alteraç. Orçamentais PIP fev.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DGO - Vera Morais</dc:creator>
  <cp:lastModifiedBy>MF / DGO - Vera Morais</cp:lastModifiedBy>
  <dcterms:created xsi:type="dcterms:W3CDTF">2018-03-08T15:18:58Z</dcterms:created>
  <dcterms:modified xsi:type="dcterms:W3CDTF">2018-03-12T13:17:14Z</dcterms:modified>
</cp:coreProperties>
</file>